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paperless.euspa.europa.eu/GENERAL WORKFLOW  NEW Library/320244/Main/"/>
    </mc:Choice>
  </mc:AlternateContent>
  <xr:revisionPtr revIDLastSave="0" documentId="10_ncr:40000000_{17D43338-B5DB-4B62-8DD3-AC478A173B9F}" xr6:coauthVersionLast="47" xr6:coauthVersionMax="47" xr10:uidLastSave="{00000000-0000-0000-0000-000000000000}"/>
  <bookViews>
    <workbookView xWindow="28680" yWindow="-120" windowWidth="29040" windowHeight="15720" xr2:uid="{00000000-000D-0000-FFFF-FFFF00000000}"/>
  </bookViews>
  <sheets>
    <sheet name="A) FWC unit prices" sheetId="6" r:id="rId1"/>
    <sheet name="B) Simulation WP1,2,3,4" sheetId="7" r:id="rId2"/>
    <sheet name="C) TOTAL EVALUATION PRIC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7" l="1"/>
  <c r="N57" i="7"/>
  <c r="V57" i="7" s="1"/>
  <c r="O57" i="7"/>
  <c r="P57" i="7"/>
  <c r="Q57" i="7"/>
  <c r="R57" i="7"/>
  <c r="S57" i="7"/>
  <c r="T57" i="7"/>
  <c r="M58" i="7"/>
  <c r="V58" i="7" s="1"/>
  <c r="M57" i="7"/>
  <c r="D57" i="7"/>
  <c r="D56" i="7"/>
  <c r="B57" i="7"/>
  <c r="B56" i="7"/>
  <c r="A57" i="7"/>
  <c r="A56" i="7"/>
  <c r="N55" i="7"/>
  <c r="O55" i="7"/>
  <c r="P55" i="7"/>
  <c r="Q55" i="7"/>
  <c r="R55" i="7"/>
  <c r="S55" i="7"/>
  <c r="T55" i="7"/>
  <c r="M56" i="7"/>
  <c r="V56" i="7" s="1"/>
  <c r="M55" i="7"/>
  <c r="V55" i="7" s="1"/>
  <c r="M54" i="7"/>
  <c r="D55" i="7"/>
  <c r="D54" i="7"/>
  <c r="B55" i="7"/>
  <c r="B54" i="7"/>
  <c r="A55" i="7"/>
  <c r="A54" i="7"/>
  <c r="N50" i="7"/>
  <c r="V50" i="7" s="1"/>
  <c r="O50" i="7"/>
  <c r="P50" i="7"/>
  <c r="Q50" i="7"/>
  <c r="R50" i="7"/>
  <c r="S50" i="7"/>
  <c r="T50" i="7"/>
  <c r="M50" i="7"/>
  <c r="M49" i="7"/>
  <c r="D50" i="7"/>
  <c r="D49" i="7"/>
  <c r="A47" i="7"/>
  <c r="B50" i="7"/>
  <c r="B49" i="7"/>
  <c r="A50" i="7"/>
  <c r="A49" i="7"/>
  <c r="D46" i="7"/>
  <c r="D45" i="7"/>
  <c r="N46" i="7"/>
  <c r="O46" i="7"/>
  <c r="P46" i="7"/>
  <c r="Q46" i="7"/>
  <c r="R46" i="7"/>
  <c r="S46" i="7"/>
  <c r="T46" i="7"/>
  <c r="M47" i="7"/>
  <c r="M48" i="7"/>
  <c r="M46" i="7"/>
  <c r="M45" i="7"/>
  <c r="B46" i="7"/>
  <c r="A46" i="7"/>
  <c r="A45" i="7"/>
  <c r="N40" i="7"/>
  <c r="V40" i="7" s="1"/>
  <c r="O40" i="7"/>
  <c r="P40" i="7"/>
  <c r="Q40" i="7"/>
  <c r="R40" i="7"/>
  <c r="S40" i="7"/>
  <c r="T40" i="7"/>
  <c r="M40" i="7"/>
  <c r="D40" i="7"/>
  <c r="B40" i="7"/>
  <c r="A40" i="7"/>
  <c r="N34" i="7"/>
  <c r="V34" i="7" s="1"/>
  <c r="O34" i="7"/>
  <c r="P34" i="7"/>
  <c r="Q34" i="7"/>
  <c r="R34" i="7"/>
  <c r="S34" i="7"/>
  <c r="T34" i="7"/>
  <c r="M34" i="7"/>
  <c r="M33" i="7"/>
  <c r="D34" i="7"/>
  <c r="D32" i="7"/>
  <c r="D31" i="7"/>
  <c r="D30" i="7"/>
  <c r="D29" i="7"/>
  <c r="D13" i="7"/>
  <c r="D12" i="7"/>
  <c r="B34" i="7"/>
  <c r="A34" i="7"/>
  <c r="N32" i="7"/>
  <c r="O32" i="7"/>
  <c r="V32" i="7" s="1"/>
  <c r="P32" i="7"/>
  <c r="Q32" i="7"/>
  <c r="R32" i="7"/>
  <c r="S32" i="7"/>
  <c r="T32" i="7"/>
  <c r="N31" i="7"/>
  <c r="O31" i="7"/>
  <c r="P31" i="7"/>
  <c r="V31" i="7" s="1"/>
  <c r="Q31" i="7"/>
  <c r="R31" i="7"/>
  <c r="S31" i="7"/>
  <c r="T31" i="7"/>
  <c r="N30" i="7"/>
  <c r="O30" i="7"/>
  <c r="P30" i="7"/>
  <c r="V30" i="7" s="1"/>
  <c r="Q30" i="7"/>
  <c r="R30" i="7"/>
  <c r="S30" i="7"/>
  <c r="T30" i="7"/>
  <c r="M32" i="7"/>
  <c r="M31" i="7"/>
  <c r="M30" i="7"/>
  <c r="B32" i="7"/>
  <c r="B31" i="7"/>
  <c r="B30" i="7"/>
  <c r="A32" i="7"/>
  <c r="A31" i="7"/>
  <c r="A30" i="7"/>
  <c r="N13" i="7"/>
  <c r="O13" i="7"/>
  <c r="P13" i="7"/>
  <c r="Q13" i="7"/>
  <c r="V13" i="7" s="1"/>
  <c r="R13" i="7"/>
  <c r="S13" i="7"/>
  <c r="T13" i="7"/>
  <c r="M13" i="7"/>
  <c r="N12" i="7"/>
  <c r="O12" i="7"/>
  <c r="P12" i="7"/>
  <c r="Q12" i="7"/>
  <c r="R12" i="7"/>
  <c r="S12" i="7"/>
  <c r="T12" i="7"/>
  <c r="M12" i="7"/>
  <c r="M14" i="7"/>
  <c r="N14" i="7"/>
  <c r="O14" i="7"/>
  <c r="V14" i="7" s="1"/>
  <c r="P14" i="7"/>
  <c r="Q14" i="7"/>
  <c r="R14" i="7"/>
  <c r="S14" i="7"/>
  <c r="T14" i="7"/>
  <c r="M15" i="7"/>
  <c r="N15" i="7"/>
  <c r="O15" i="7"/>
  <c r="P15" i="7"/>
  <c r="Q15" i="7"/>
  <c r="R15" i="7"/>
  <c r="S15" i="7"/>
  <c r="T15" i="7"/>
  <c r="M16" i="7"/>
  <c r="N16" i="7"/>
  <c r="V16" i="7" s="1"/>
  <c r="O16" i="7"/>
  <c r="P16" i="7"/>
  <c r="Q16" i="7"/>
  <c r="R16" i="7"/>
  <c r="S16" i="7"/>
  <c r="T16" i="7"/>
  <c r="M17" i="7"/>
  <c r="V17" i="7" s="1"/>
  <c r="N17" i="7"/>
  <c r="O17" i="7"/>
  <c r="P17" i="7"/>
  <c r="Q17" i="7"/>
  <c r="R17" i="7"/>
  <c r="S17" i="7"/>
  <c r="T17" i="7"/>
  <c r="M18" i="7"/>
  <c r="V18" i="7" s="1"/>
  <c r="N18" i="7"/>
  <c r="O18" i="7"/>
  <c r="P18" i="7"/>
  <c r="Q18" i="7"/>
  <c r="R18" i="7"/>
  <c r="S18" i="7"/>
  <c r="T18" i="7"/>
  <c r="M19" i="7"/>
  <c r="V19" i="7" s="1"/>
  <c r="N19" i="7"/>
  <c r="O19" i="7"/>
  <c r="P19" i="7"/>
  <c r="Q19" i="7"/>
  <c r="R19" i="7"/>
  <c r="S19" i="7"/>
  <c r="T19" i="7"/>
  <c r="M20" i="7"/>
  <c r="V20" i="7" s="1"/>
  <c r="N20" i="7"/>
  <c r="O20" i="7"/>
  <c r="P20" i="7"/>
  <c r="Q20" i="7"/>
  <c r="R20" i="7"/>
  <c r="S20" i="7"/>
  <c r="T20" i="7"/>
  <c r="B13" i="7"/>
  <c r="B12" i="7"/>
  <c r="A13" i="7"/>
  <c r="A12" i="7"/>
  <c r="B29" i="7"/>
  <c r="B28" i="7"/>
  <c r="F68" i="7"/>
  <c r="G68" i="7"/>
  <c r="F69" i="7"/>
  <c r="G69" i="7"/>
  <c r="F70" i="7"/>
  <c r="G70" i="7"/>
  <c r="F71" i="7"/>
  <c r="G71" i="7"/>
  <c r="F72" i="7"/>
  <c r="G72" i="7"/>
  <c r="A68" i="7"/>
  <c r="B68" i="7"/>
  <c r="D68" i="7"/>
  <c r="A69" i="7"/>
  <c r="B69" i="7"/>
  <c r="D69" i="7"/>
  <c r="A70" i="7"/>
  <c r="B70" i="7"/>
  <c r="D70" i="7"/>
  <c r="A71" i="7"/>
  <c r="B71" i="7"/>
  <c r="D71" i="7"/>
  <c r="A72" i="7"/>
  <c r="B72" i="7"/>
  <c r="D72" i="7"/>
  <c r="T58" i="7"/>
  <c r="T56" i="7"/>
  <c r="T54" i="7"/>
  <c r="T53" i="7"/>
  <c r="T52" i="7"/>
  <c r="T51" i="7"/>
  <c r="T49" i="7"/>
  <c r="T48" i="7"/>
  <c r="T47" i="7"/>
  <c r="T45" i="7"/>
  <c r="T44" i="7"/>
  <c r="T43" i="7"/>
  <c r="T42" i="7"/>
  <c r="T41" i="7"/>
  <c r="T39" i="7"/>
  <c r="V39" i="7" s="1"/>
  <c r="T38" i="7"/>
  <c r="T37" i="7"/>
  <c r="T36" i="7"/>
  <c r="T35" i="7"/>
  <c r="T33" i="7"/>
  <c r="T29" i="7"/>
  <c r="T28" i="7"/>
  <c r="T27" i="7"/>
  <c r="T26" i="7"/>
  <c r="T25" i="7"/>
  <c r="T24" i="7"/>
  <c r="T23" i="7"/>
  <c r="T22" i="7"/>
  <c r="T21" i="7"/>
  <c r="T11" i="7"/>
  <c r="T10" i="7"/>
  <c r="T9" i="7"/>
  <c r="T8" i="7"/>
  <c r="S58" i="7"/>
  <c r="S56" i="7"/>
  <c r="S54" i="7"/>
  <c r="S53" i="7"/>
  <c r="S52" i="7"/>
  <c r="S51" i="7"/>
  <c r="S49" i="7"/>
  <c r="S48" i="7"/>
  <c r="S47" i="7"/>
  <c r="S45" i="7"/>
  <c r="S44" i="7"/>
  <c r="S43" i="7"/>
  <c r="S42" i="7"/>
  <c r="S41" i="7"/>
  <c r="S39" i="7"/>
  <c r="S38" i="7"/>
  <c r="S37" i="7"/>
  <c r="S36" i="7"/>
  <c r="S35" i="7"/>
  <c r="S33" i="7"/>
  <c r="S29" i="7"/>
  <c r="S28" i="7"/>
  <c r="S27" i="7"/>
  <c r="S26" i="7"/>
  <c r="S25" i="7"/>
  <c r="S24" i="7"/>
  <c r="S23" i="7"/>
  <c r="S22" i="7"/>
  <c r="S21" i="7"/>
  <c r="S11" i="7"/>
  <c r="S10" i="7"/>
  <c r="S9" i="7"/>
  <c r="S8" i="7"/>
  <c r="R58" i="7"/>
  <c r="R56" i="7"/>
  <c r="R54" i="7"/>
  <c r="R53" i="7"/>
  <c r="R52" i="7"/>
  <c r="R51" i="7"/>
  <c r="R49" i="7"/>
  <c r="R48" i="7"/>
  <c r="R47" i="7"/>
  <c r="R45" i="7"/>
  <c r="R44" i="7"/>
  <c r="R43" i="7"/>
  <c r="R42" i="7"/>
  <c r="R41" i="7"/>
  <c r="R39" i="7"/>
  <c r="R38" i="7"/>
  <c r="R37" i="7"/>
  <c r="R36" i="7"/>
  <c r="R35" i="7"/>
  <c r="R33" i="7"/>
  <c r="R29" i="7"/>
  <c r="R28" i="7"/>
  <c r="R27" i="7"/>
  <c r="R26" i="7"/>
  <c r="R25" i="7"/>
  <c r="R24" i="7"/>
  <c r="R23" i="7"/>
  <c r="R22" i="7"/>
  <c r="R21" i="7"/>
  <c r="R11" i="7"/>
  <c r="R10" i="7"/>
  <c r="R9" i="7"/>
  <c r="R8" i="7"/>
  <c r="Q58" i="7"/>
  <c r="Q56" i="7"/>
  <c r="Q54" i="7"/>
  <c r="Q53" i="7"/>
  <c r="Q52" i="7"/>
  <c r="Q51" i="7"/>
  <c r="Q49" i="7"/>
  <c r="Q48" i="7"/>
  <c r="Q47" i="7"/>
  <c r="Q45" i="7"/>
  <c r="Q44" i="7"/>
  <c r="Q43" i="7"/>
  <c r="V43" i="7" s="1"/>
  <c r="Q42" i="7"/>
  <c r="Q41" i="7"/>
  <c r="Q39" i="7"/>
  <c r="Q38" i="7"/>
  <c r="Q37" i="7"/>
  <c r="Q36" i="7"/>
  <c r="Q35" i="7"/>
  <c r="Q33" i="7"/>
  <c r="Q29" i="7"/>
  <c r="Q28" i="7"/>
  <c r="Q27" i="7"/>
  <c r="Q26" i="7"/>
  <c r="Q25" i="7"/>
  <c r="Q24" i="7"/>
  <c r="Q23" i="7"/>
  <c r="Q22" i="7"/>
  <c r="V22" i="7" s="1"/>
  <c r="Q21" i="7"/>
  <c r="Q11" i="7"/>
  <c r="Q10" i="7"/>
  <c r="Q9" i="7"/>
  <c r="Q8" i="7"/>
  <c r="P58" i="7"/>
  <c r="P56" i="7"/>
  <c r="P54" i="7"/>
  <c r="P53" i="7"/>
  <c r="P52" i="7"/>
  <c r="P51" i="7"/>
  <c r="P49" i="7"/>
  <c r="P48" i="7"/>
  <c r="P47" i="7"/>
  <c r="V47" i="7" s="1"/>
  <c r="P45" i="7"/>
  <c r="V45" i="7" s="1"/>
  <c r="P44" i="7"/>
  <c r="P43" i="7"/>
  <c r="P42" i="7"/>
  <c r="P41" i="7"/>
  <c r="P39" i="7"/>
  <c r="P38" i="7"/>
  <c r="P37" i="7"/>
  <c r="V37" i="7" s="1"/>
  <c r="P36" i="7"/>
  <c r="P35" i="7"/>
  <c r="P33" i="7"/>
  <c r="P29" i="7"/>
  <c r="P28" i="7"/>
  <c r="P27" i="7"/>
  <c r="P26" i="7"/>
  <c r="P25" i="7"/>
  <c r="P24" i="7"/>
  <c r="P23" i="7"/>
  <c r="P22" i="7"/>
  <c r="P21" i="7"/>
  <c r="P11" i="7"/>
  <c r="P10" i="7"/>
  <c r="P9" i="7"/>
  <c r="V9" i="7" s="1"/>
  <c r="P8" i="7"/>
  <c r="M9" i="7"/>
  <c r="N9" i="7"/>
  <c r="O9" i="7"/>
  <c r="M10" i="7"/>
  <c r="V10" i="7" s="1"/>
  <c r="N10" i="7"/>
  <c r="O10" i="7"/>
  <c r="M11" i="7"/>
  <c r="N11" i="7"/>
  <c r="O11" i="7"/>
  <c r="V11" i="7" s="1"/>
  <c r="M21" i="7"/>
  <c r="V21" i="7" s="1"/>
  <c r="N21" i="7"/>
  <c r="O21" i="7"/>
  <c r="M22" i="7"/>
  <c r="N22" i="7"/>
  <c r="O22" i="7"/>
  <c r="M23" i="7"/>
  <c r="V23" i="7" s="1"/>
  <c r="N23" i="7"/>
  <c r="O23" i="7"/>
  <c r="M24" i="7"/>
  <c r="N24" i="7"/>
  <c r="V24" i="7" s="1"/>
  <c r="O24" i="7"/>
  <c r="M25" i="7"/>
  <c r="V25" i="7" s="1"/>
  <c r="N25" i="7"/>
  <c r="O25" i="7"/>
  <c r="M26" i="7"/>
  <c r="V26" i="7" s="1"/>
  <c r="N26" i="7"/>
  <c r="O26" i="7"/>
  <c r="M27" i="7"/>
  <c r="N27" i="7"/>
  <c r="O27" i="7"/>
  <c r="M28" i="7"/>
  <c r="N28" i="7"/>
  <c r="O28" i="7"/>
  <c r="M29" i="7"/>
  <c r="N29" i="7"/>
  <c r="O29" i="7"/>
  <c r="N33" i="7"/>
  <c r="O33" i="7"/>
  <c r="V33" i="7" s="1"/>
  <c r="M35" i="7"/>
  <c r="V35" i="7" s="1"/>
  <c r="N35" i="7"/>
  <c r="O35" i="7"/>
  <c r="M36" i="7"/>
  <c r="V36" i="7" s="1"/>
  <c r="N36" i="7"/>
  <c r="O36" i="7"/>
  <c r="M37" i="7"/>
  <c r="N37" i="7"/>
  <c r="O37" i="7"/>
  <c r="M38" i="7"/>
  <c r="V38" i="7" s="1"/>
  <c r="N38" i="7"/>
  <c r="O38" i="7"/>
  <c r="M39" i="7"/>
  <c r="N39" i="7"/>
  <c r="O39" i="7"/>
  <c r="M41" i="7"/>
  <c r="V41" i="7" s="1"/>
  <c r="N41" i="7"/>
  <c r="O41" i="7"/>
  <c r="M42" i="7"/>
  <c r="V42" i="7" s="1"/>
  <c r="N42" i="7"/>
  <c r="O42" i="7"/>
  <c r="M43" i="7"/>
  <c r="N43" i="7"/>
  <c r="O43" i="7"/>
  <c r="M44" i="7"/>
  <c r="N44" i="7"/>
  <c r="V44" i="7" s="1"/>
  <c r="O44" i="7"/>
  <c r="N45" i="7"/>
  <c r="O45" i="7"/>
  <c r="N47" i="7"/>
  <c r="O47" i="7"/>
  <c r="N48" i="7"/>
  <c r="O48" i="7"/>
  <c r="N49" i="7"/>
  <c r="O49" i="7"/>
  <c r="M51" i="7"/>
  <c r="V51" i="7" s="1"/>
  <c r="N51" i="7"/>
  <c r="O51" i="7"/>
  <c r="M52" i="7"/>
  <c r="N52" i="7"/>
  <c r="O52" i="7"/>
  <c r="M53" i="7"/>
  <c r="V53" i="7" s="1"/>
  <c r="N53" i="7"/>
  <c r="O53" i="7"/>
  <c r="N54" i="7"/>
  <c r="O54" i="7"/>
  <c r="V54" i="7" s="1"/>
  <c r="N56" i="7"/>
  <c r="O56" i="7"/>
  <c r="N58" i="7"/>
  <c r="O58" i="7"/>
  <c r="N8" i="7"/>
  <c r="V8" i="7" s="1"/>
  <c r="O8" i="7"/>
  <c r="M8" i="7"/>
  <c r="F66" i="7"/>
  <c r="G66" i="7"/>
  <c r="F67" i="7"/>
  <c r="G67" i="7"/>
  <c r="F65" i="7"/>
  <c r="G65" i="7" s="1"/>
  <c r="G73" i="7" s="1"/>
  <c r="A66" i="7"/>
  <c r="B66" i="7"/>
  <c r="D66" i="7"/>
  <c r="A67" i="7"/>
  <c r="B67" i="7"/>
  <c r="D67" i="7"/>
  <c r="B65" i="7"/>
  <c r="D65" i="7"/>
  <c r="A65" i="7"/>
  <c r="F62" i="7"/>
  <c r="G62" i="7"/>
  <c r="B62" i="7"/>
  <c r="D62" i="7"/>
  <c r="A62" i="7"/>
  <c r="A9" i="7"/>
  <c r="B9" i="7"/>
  <c r="D9" i="7"/>
  <c r="A10" i="7"/>
  <c r="B10" i="7"/>
  <c r="D10" i="7"/>
  <c r="A11" i="7"/>
  <c r="B11" i="7"/>
  <c r="D11" i="7"/>
  <c r="A14" i="7"/>
  <c r="B14" i="7"/>
  <c r="D14" i="7"/>
  <c r="A15" i="7"/>
  <c r="B15" i="7"/>
  <c r="D15" i="7"/>
  <c r="A16" i="7"/>
  <c r="B16" i="7"/>
  <c r="D16" i="7"/>
  <c r="A17" i="7"/>
  <c r="B17" i="7"/>
  <c r="D17" i="7"/>
  <c r="A18" i="7"/>
  <c r="B18" i="7"/>
  <c r="D18" i="7"/>
  <c r="A19" i="7"/>
  <c r="B19" i="7"/>
  <c r="D19" i="7"/>
  <c r="A20" i="7"/>
  <c r="B20" i="7"/>
  <c r="D20" i="7"/>
  <c r="A21" i="7"/>
  <c r="B21" i="7"/>
  <c r="D21" i="7"/>
  <c r="A22" i="7"/>
  <c r="B22" i="7"/>
  <c r="D22" i="7"/>
  <c r="A23" i="7"/>
  <c r="B23" i="7"/>
  <c r="D23" i="7"/>
  <c r="A24" i="7"/>
  <c r="B24" i="7"/>
  <c r="D24" i="7"/>
  <c r="A25" i="7"/>
  <c r="B25" i="7"/>
  <c r="D25" i="7"/>
  <c r="A26" i="7"/>
  <c r="B26" i="7"/>
  <c r="D26" i="7"/>
  <c r="A27" i="7"/>
  <c r="B27" i="7"/>
  <c r="D27" i="7"/>
  <c r="A28" i="7"/>
  <c r="D28" i="7"/>
  <c r="A29" i="7"/>
  <c r="A33" i="7"/>
  <c r="B33" i="7"/>
  <c r="A35" i="7"/>
  <c r="B35" i="7"/>
  <c r="D35" i="7"/>
  <c r="A36" i="7"/>
  <c r="B36" i="7"/>
  <c r="D36" i="7"/>
  <c r="A37" i="7"/>
  <c r="B37" i="7"/>
  <c r="D37" i="7"/>
  <c r="A38" i="7"/>
  <c r="B38" i="7"/>
  <c r="D38" i="7"/>
  <c r="A39" i="7"/>
  <c r="B39" i="7"/>
  <c r="D39" i="7"/>
  <c r="A41" i="7"/>
  <c r="B41" i="7"/>
  <c r="D41" i="7"/>
  <c r="A42" i="7"/>
  <c r="B42" i="7"/>
  <c r="D42" i="7"/>
  <c r="A43" i="7"/>
  <c r="B43" i="7"/>
  <c r="D43" i="7"/>
  <c r="A44" i="7"/>
  <c r="B44" i="7"/>
  <c r="D44" i="7"/>
  <c r="B45" i="7"/>
  <c r="B47" i="7"/>
  <c r="D47" i="7"/>
  <c r="A48" i="7"/>
  <c r="B48" i="7"/>
  <c r="D48" i="7"/>
  <c r="A51" i="7"/>
  <c r="B51" i="7"/>
  <c r="D51" i="7"/>
  <c r="A52" i="7"/>
  <c r="B52" i="7"/>
  <c r="D52" i="7"/>
  <c r="A53" i="7"/>
  <c r="B53" i="7"/>
  <c r="D53" i="7"/>
  <c r="A58" i="7"/>
  <c r="B58" i="7"/>
  <c r="D58" i="7"/>
  <c r="B8" i="7"/>
  <c r="D8" i="7"/>
  <c r="A8" i="7"/>
  <c r="V46" i="7"/>
  <c r="V15" i="7"/>
  <c r="V12" i="7"/>
  <c r="V49" i="7"/>
  <c r="V27" i="7"/>
  <c r="V48" i="7"/>
  <c r="V52" i="7"/>
  <c r="V29" i="7"/>
  <c r="V28" i="7"/>
  <c r="V59" i="7" l="1"/>
  <c r="L76" i="7" s="1"/>
  <c r="G5" i="4" s="1"/>
</calcChain>
</file>

<file path=xl/sharedStrings.xml><?xml version="1.0" encoding="utf-8"?>
<sst xmlns="http://schemas.openxmlformats.org/spreadsheetml/2006/main" count="224" uniqueCount="144">
  <si>
    <t>Annex I.F - Financial Table of Answers
EUSPA-OP-04-25</t>
  </si>
  <si>
    <r>
      <t xml:space="preserve">TABLE A1: Specialist Profiles - Man-day Rates (MD), Standby duty and Mission travel prices
</t>
    </r>
    <r>
      <rPr>
        <sz val="14"/>
        <color rgb="FFFF0000"/>
        <rFont val="Calibri"/>
        <family val="2"/>
        <scheme val="minor"/>
      </rPr>
      <t>MD rates to be filled by Tenderers in yellow fields</t>
    </r>
    <r>
      <rPr>
        <sz val="14"/>
        <rFont val="Calibri"/>
        <family val="2"/>
        <scheme val="minor"/>
      </rPr>
      <t xml:space="preserve">
</t>
    </r>
    <r>
      <rPr>
        <b/>
        <sz val="10"/>
        <rFont val="Calibri"/>
        <family val="2"/>
        <scheme val="minor"/>
      </rPr>
      <t>Reference: EUSPA-OP-04-25 Annex I.J.1 - Technical Terms of Reference, 7.1</t>
    </r>
  </si>
  <si>
    <t xml:space="preserve">Man-day rate in € </t>
  </si>
  <si>
    <t>#</t>
  </si>
  <si>
    <t>Profile</t>
  </si>
  <si>
    <t>Abbreviation</t>
  </si>
  <si>
    <t>Prague HQ / Contractor's premise</t>
  </si>
  <si>
    <t>France</t>
  </si>
  <si>
    <t>Spain</t>
  </si>
  <si>
    <t>Netherlands</t>
  </si>
  <si>
    <t>Germany</t>
  </si>
  <si>
    <t>Italy</t>
  </si>
  <si>
    <t>Greece</t>
  </si>
  <si>
    <t>Luxembourg</t>
  </si>
  <si>
    <t>System Administrator - Junior</t>
  </si>
  <si>
    <t>SAJ</t>
  </si>
  <si>
    <t>System Administrator - Senior</t>
  </si>
  <si>
    <t>SAS</t>
  </si>
  <si>
    <t>System Administrator - Coordinator</t>
  </si>
  <si>
    <t>SAC</t>
  </si>
  <si>
    <t>IT Architect</t>
  </si>
  <si>
    <t>ITA</t>
  </si>
  <si>
    <t>IT Architect - Coordinator</t>
  </si>
  <si>
    <t>ITC</t>
  </si>
  <si>
    <t>System Specialist</t>
  </si>
  <si>
    <t>SSP</t>
  </si>
  <si>
    <t>System Specialist - Coordinator</t>
  </si>
  <si>
    <t>SSPC</t>
  </si>
  <si>
    <t xml:space="preserve">Network Specialist </t>
  </si>
  <si>
    <t xml:space="preserve">NSP </t>
  </si>
  <si>
    <t>Network Specialist Coordinator</t>
  </si>
  <si>
    <t xml:space="preserve">NSC </t>
  </si>
  <si>
    <t xml:space="preserve">IT Security Specialist </t>
  </si>
  <si>
    <t>ITS</t>
  </si>
  <si>
    <t>IT Security Specialist Coordinator</t>
  </si>
  <si>
    <t xml:space="preserve">ITSC </t>
  </si>
  <si>
    <t>ICT supply chain specialist - Junior</t>
  </si>
  <si>
    <t>SCSJ</t>
  </si>
  <si>
    <t>ICT supply chain specialist - Senior</t>
  </si>
  <si>
    <t>PSS</t>
  </si>
  <si>
    <t>ICT supply chain specialist - Coordinator</t>
  </si>
  <si>
    <t>Helpdesk Operator – Junior</t>
  </si>
  <si>
    <t xml:space="preserve">HDJ </t>
  </si>
  <si>
    <t>Helpdesk Operator – Senior</t>
  </si>
  <si>
    <t xml:space="preserve">HDS </t>
  </si>
  <si>
    <t>Helpdesk Operator - Coordinator</t>
  </si>
  <si>
    <t>HDC</t>
  </si>
  <si>
    <t>Project assistant</t>
  </si>
  <si>
    <t>PRA</t>
  </si>
  <si>
    <t>Project Manager - Junior</t>
  </si>
  <si>
    <t>PMJ</t>
  </si>
  <si>
    <t>Project Manager - Senior</t>
  </si>
  <si>
    <t xml:space="preserve">PMS </t>
  </si>
  <si>
    <t>Project Manager Coordinator</t>
  </si>
  <si>
    <t xml:space="preserve">PMC </t>
  </si>
  <si>
    <t>Technical Delivery Manager</t>
  </si>
  <si>
    <t>TDM</t>
  </si>
  <si>
    <t>Fundamental Technology Expert</t>
  </si>
  <si>
    <t xml:space="preserve">FTE </t>
  </si>
  <si>
    <t xml:space="preserve">Technical Writer </t>
  </si>
  <si>
    <t xml:space="preserve">TWR </t>
  </si>
  <si>
    <t xml:space="preserve">IS Lead Implementer </t>
  </si>
  <si>
    <t xml:space="preserve">ILI </t>
  </si>
  <si>
    <t>Technical Risk Manager</t>
  </si>
  <si>
    <t>TRM</t>
  </si>
  <si>
    <t>Project Security Manager</t>
  </si>
  <si>
    <t>PSM</t>
  </si>
  <si>
    <t xml:space="preserve">Service/Incident Manager </t>
  </si>
  <si>
    <t xml:space="preserve">ISM </t>
  </si>
  <si>
    <t>Information Management Specialist</t>
  </si>
  <si>
    <t xml:space="preserve">IMS </t>
  </si>
  <si>
    <t>Software Developer - Junior</t>
  </si>
  <si>
    <t>DEVJ</t>
  </si>
  <si>
    <t>Software Developer - Senior</t>
  </si>
  <si>
    <t>DEV</t>
  </si>
  <si>
    <t>Software Developer - Coordinator</t>
  </si>
  <si>
    <t>DEVC</t>
  </si>
  <si>
    <t>Business Analyst - Junior</t>
  </si>
  <si>
    <t>BAJ</t>
  </si>
  <si>
    <t xml:space="preserve">Business Analyst </t>
  </si>
  <si>
    <t>BAN</t>
  </si>
  <si>
    <t xml:space="preserve">UX/UI Designer </t>
  </si>
  <si>
    <t>UXD</t>
  </si>
  <si>
    <t>Test Engineer / QA Engineer</t>
  </si>
  <si>
    <t>TEE</t>
  </si>
  <si>
    <t>Trainer / Adoption Specialist</t>
  </si>
  <si>
    <t>TAS</t>
  </si>
  <si>
    <t>DevOps Data Architect</t>
  </si>
  <si>
    <t>DAA</t>
  </si>
  <si>
    <t>DevOps Solution Architect</t>
  </si>
  <si>
    <t>SOA</t>
  </si>
  <si>
    <t>ICT Consultant</t>
  </si>
  <si>
    <t>CON</t>
  </si>
  <si>
    <t>Service</t>
  </si>
  <si>
    <t>MD rate in € (8 hours of service)</t>
  </si>
  <si>
    <t>Standby duty service</t>
  </si>
  <si>
    <t>SDS</t>
  </si>
  <si>
    <t>Mission Travel Prices</t>
  </si>
  <si>
    <t>Mission Location</t>
  </si>
  <si>
    <t>Travel for 1 mission (flat rate) in €</t>
  </si>
  <si>
    <r>
      <t xml:space="preserve">Mission </t>
    </r>
    <r>
      <rPr>
        <sz val="11"/>
        <color theme="1"/>
        <rFont val="Calibri"/>
        <family val="2"/>
        <scheme val="minor"/>
      </rPr>
      <t>EUSPA Headquarters CZECH REP.</t>
    </r>
  </si>
  <si>
    <t>MISHQ</t>
  </si>
  <si>
    <t>Mission FRANCE</t>
  </si>
  <si>
    <t>MISF</t>
  </si>
  <si>
    <t>Mission SPAIN</t>
  </si>
  <si>
    <t>MISS</t>
  </si>
  <si>
    <t>Mission NETHERLANDS</t>
  </si>
  <si>
    <t>MISN</t>
  </si>
  <si>
    <t>Mission GERMANY</t>
  </si>
  <si>
    <t>MISGE</t>
  </si>
  <si>
    <t>Mission ITALY</t>
  </si>
  <si>
    <t>MISI</t>
  </si>
  <si>
    <t>Mission GREECE</t>
  </si>
  <si>
    <t>MISGR</t>
  </si>
  <si>
    <t>Mission LUXEMBOURG</t>
  </si>
  <si>
    <t>MISL</t>
  </si>
  <si>
    <t xml:space="preserve">Total value in  in €  </t>
  </si>
  <si>
    <t>Financial impact, as a stand-alone amount, of the risk associated to the transfer of undertakings as per Section 3.4 of Annex I - Tender Specifications</t>
  </si>
  <si>
    <t>Unit prices quoted must be firm and fixed and are not subject to revision. The unit prices quoted in the financial offer will constitute the price list for the duration of FWC.</t>
  </si>
  <si>
    <t>For the application of man-day rates please refer to  Article I.5  of the FWC</t>
  </si>
  <si>
    <t xml:space="preserve">For a definition of  a man-day, please refer to Article II.1 of the FWC. </t>
  </si>
  <si>
    <r>
      <rPr>
        <b/>
        <sz val="14"/>
        <color rgb="FFFF0000"/>
        <rFont val="Calibri"/>
        <family val="2"/>
        <scheme val="minor"/>
      </rPr>
      <t>TABLE B1: TASK 1,2,3 Simulation</t>
    </r>
    <r>
      <rPr>
        <b/>
        <sz val="14"/>
        <rFont val="Calibri"/>
        <family val="2"/>
        <scheme val="minor"/>
      </rPr>
      <t xml:space="preserve">
</t>
    </r>
    <r>
      <rPr>
        <sz val="14"/>
        <rFont val="Calibri"/>
        <family val="2"/>
        <scheme val="minor"/>
      </rPr>
      <t xml:space="preserve">Using unit prices from TABLE A1, quantities estimated by EUSPA </t>
    </r>
    <r>
      <rPr>
        <b/>
        <sz val="14"/>
        <color rgb="FF00B050"/>
        <rFont val="Calibri"/>
        <family val="2"/>
        <scheme val="minor"/>
      </rPr>
      <t>covering WP1, 2, 3 and 4</t>
    </r>
    <r>
      <rPr>
        <sz val="14"/>
        <rFont val="Calibri"/>
        <family val="2"/>
        <scheme val="minor"/>
      </rPr>
      <t xml:space="preserve">, </t>
    </r>
    <r>
      <rPr>
        <sz val="14"/>
        <color rgb="FFFF0000"/>
        <rFont val="Calibri"/>
        <family val="2"/>
        <scheme val="minor"/>
      </rPr>
      <t>NOTHING TO FILL HERE</t>
    </r>
    <r>
      <rPr>
        <sz val="14"/>
        <rFont val="Calibri"/>
        <family val="2"/>
        <scheme val="minor"/>
      </rPr>
      <t xml:space="preserve">
</t>
    </r>
    <r>
      <rPr>
        <b/>
        <sz val="10"/>
        <rFont val="Calibri"/>
        <family val="2"/>
        <scheme val="minor"/>
      </rPr>
      <t>Reference: EUSPA-OP-04-25 Annex 1.J.1 - Technical Terms of Reference, TASK 1,2,3</t>
    </r>
  </si>
  <si>
    <t>WP</t>
  </si>
  <si>
    <t>Number of FTE</t>
  </si>
  <si>
    <t xml:space="preserve">Unit Price in € </t>
  </si>
  <si>
    <t>Number of 
MD per FTE</t>
  </si>
  <si>
    <t>Total price 
in €</t>
  </si>
  <si>
    <t>WP1</t>
  </si>
  <si>
    <t>WP2</t>
  </si>
  <si>
    <t>WP3</t>
  </si>
  <si>
    <t>WP4</t>
  </si>
  <si>
    <t>TOTAL</t>
  </si>
  <si>
    <t>Stand by duty</t>
  </si>
  <si>
    <t>Number of MDs</t>
  </si>
  <si>
    <t>Unit price in €</t>
  </si>
  <si>
    <t>Missions</t>
  </si>
  <si>
    <t>Number of missions</t>
  </si>
  <si>
    <t>TOTAL PRICE</t>
  </si>
  <si>
    <r>
      <t xml:space="preserve">TABLE C1: TOTAL EVALUATION PRICE 
</t>
    </r>
    <r>
      <rPr>
        <sz val="14"/>
        <rFont val="Calibri"/>
        <family val="2"/>
        <scheme val="minor"/>
      </rPr>
      <t xml:space="preserve">Using unit prices from TABLE A1, </t>
    </r>
    <r>
      <rPr>
        <sz val="14"/>
        <color rgb="FFFF0000"/>
        <rFont val="Calibri"/>
        <family val="2"/>
        <scheme val="minor"/>
      </rPr>
      <t>name,signature, date and stamp to be provided by Tenderers in yellow fields</t>
    </r>
  </si>
  <si>
    <t xml:space="preserve"> Total Tender Price</t>
  </si>
  <si>
    <t>WP 1,2,3,4 Total</t>
  </si>
  <si>
    <t>Name of the Tenderer:</t>
  </si>
  <si>
    <t>Signature and stamp:</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</si>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</sst>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1]_ ;_ * \(#,##0.00\)\ [$€-1]_ ;_ * &quot;-&quot;??_)\ [$€-1]_ ;_ @_ "/>
    <numFmt numFmtId="165" formatCode="#,##0.00\ [$EUR]"/>
    <numFmt numFmtId="166" formatCode="#,##0.00\ [$€-1]"/>
    <numFmt numFmtId="167" formatCode="#,##0\ _X_D_R"/>
    <numFmt numFmtId="168" formatCode="#,##0\ [$€-1]"/>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4"/>
      <name val="Calibri"/>
      <family val="2"/>
      <scheme val="minor"/>
    </font>
    <font>
      <sz val="14"/>
      <name val="Calibri"/>
      <family val="2"/>
      <scheme val="minor"/>
    </font>
    <font>
      <sz val="14"/>
      <color rgb="FFFF0000"/>
      <name val="Calibri"/>
      <family val="2"/>
      <scheme val="minor"/>
    </font>
    <font>
      <b/>
      <sz val="10"/>
      <name val="Calibri"/>
      <family val="2"/>
      <scheme val="minor"/>
    </font>
    <font>
      <b/>
      <sz val="12"/>
      <color theme="1"/>
      <name val="Calibri"/>
      <family val="2"/>
      <charset val="238"/>
      <scheme val="minor"/>
    </font>
    <font>
      <b/>
      <sz val="11"/>
      <name val="Calibri"/>
      <family val="2"/>
      <scheme val="minor"/>
    </font>
    <font>
      <b/>
      <sz val="12"/>
      <name val="Calibri"/>
      <family val="2"/>
      <scheme val="minor"/>
    </font>
    <font>
      <b/>
      <sz val="12"/>
      <color rgb="FF000000"/>
      <name val="Calibri"/>
      <family val="2"/>
      <scheme val="minor"/>
    </font>
    <font>
      <sz val="12"/>
      <color theme="1"/>
      <name val="Calibri"/>
      <family val="2"/>
      <charset val="238"/>
      <scheme val="minor"/>
    </font>
    <font>
      <sz val="12"/>
      <color theme="1"/>
      <name val="Calibri"/>
      <family val="2"/>
      <scheme val="minor"/>
    </font>
    <font>
      <b/>
      <sz val="11"/>
      <color rgb="FFFF0000"/>
      <name val="Calibri"/>
      <family val="2"/>
      <scheme val="minor"/>
    </font>
    <font>
      <b/>
      <sz val="14"/>
      <color rgb="FFFF0000"/>
      <name val="Calibri"/>
      <family val="2"/>
      <scheme val="minor"/>
    </font>
    <font>
      <b/>
      <sz val="14"/>
      <color rgb="FF00B050"/>
      <name val="Calibri"/>
      <family val="2"/>
      <scheme val="minor"/>
    </font>
    <font>
      <sz val="11"/>
      <color rgb="FFFF0000"/>
      <name val="Calibri"/>
      <family val="2"/>
      <scheme val="minor"/>
    </font>
    <font>
      <sz val="8"/>
      <name val="Calibri"/>
      <family val="2"/>
      <scheme val="minor"/>
    </font>
    <font>
      <b/>
      <sz val="12"/>
      <color rgb="FFFF000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166" fontId="11" fillId="6" borderId="4" xfId="0" applyNumberFormat="1" applyFont="1" applyFill="1" applyBorder="1" applyAlignment="1" applyProtection="1">
      <alignment horizontal="right"/>
      <protection locked="0"/>
    </xf>
    <xf numFmtId="0" fontId="10" fillId="6" borderId="4" xfId="0" applyFont="1" applyFill="1" applyBorder="1" applyAlignment="1" applyProtection="1">
      <alignment vertical="top" wrapText="1"/>
      <protection locked="0"/>
    </xf>
    <xf numFmtId="0" fontId="0" fillId="0" borderId="0" xfId="0" applyProtection="1">
      <protection locked="0"/>
    </xf>
    <xf numFmtId="0" fontId="7" fillId="3" borderId="4" xfId="0" applyFont="1" applyFill="1" applyBorder="1" applyAlignment="1">
      <alignment horizontal="center" vertical="center" wrapText="1"/>
    </xf>
    <xf numFmtId="0" fontId="0" fillId="4" borderId="4" xfId="0" applyFill="1" applyBorder="1"/>
    <xf numFmtId="0" fontId="0" fillId="5" borderId="4" xfId="0" applyFill="1" applyBorder="1" applyAlignment="1">
      <alignment horizontal="center"/>
    </xf>
    <xf numFmtId="164" fontId="0" fillId="5" borderId="4" xfId="0" applyNumberFormat="1" applyFill="1" applyBorder="1" applyAlignment="1">
      <alignment horizontal="center"/>
    </xf>
    <xf numFmtId="0" fontId="8" fillId="5" borderId="0" xfId="0" applyFont="1" applyFill="1"/>
    <xf numFmtId="0" fontId="8" fillId="5" borderId="0" xfId="0" applyFont="1" applyFill="1" applyAlignment="1">
      <alignment horizontal="left"/>
    </xf>
    <xf numFmtId="0" fontId="8" fillId="5" borderId="0" xfId="0" applyFont="1" applyFill="1" applyAlignment="1">
      <alignment horizontal="center"/>
    </xf>
    <xf numFmtId="164" fontId="8" fillId="5" borderId="0" xfId="0" applyNumberFormat="1" applyFont="1" applyFill="1"/>
    <xf numFmtId="0" fontId="7" fillId="3" borderId="4" xfId="0" applyFont="1" applyFill="1" applyBorder="1" applyAlignment="1">
      <alignment horizontal="left" vertical="center" wrapText="1"/>
    </xf>
    <xf numFmtId="0" fontId="0" fillId="0" borderId="0" xfId="0" applyAlignment="1">
      <alignment wrapText="1"/>
    </xf>
    <xf numFmtId="0" fontId="12" fillId="3" borderId="4" xfId="0" applyFont="1" applyFill="1" applyBorder="1" applyAlignment="1">
      <alignment horizontal="left" vertical="center" wrapText="1"/>
    </xf>
    <xf numFmtId="0" fontId="0" fillId="5" borderId="4" xfId="0" applyFill="1" applyBorder="1"/>
    <xf numFmtId="0" fontId="0" fillId="4" borderId="10" xfId="0" applyFill="1" applyBorder="1"/>
    <xf numFmtId="0" fontId="0" fillId="5" borderId="10" xfId="0" applyFill="1" applyBorder="1" applyAlignment="1">
      <alignment horizontal="center"/>
    </xf>
    <xf numFmtId="0" fontId="12" fillId="3" borderId="4" xfId="0" applyFont="1" applyFill="1" applyBorder="1" applyAlignment="1">
      <alignment horizontal="left" vertical="center"/>
    </xf>
    <xf numFmtId="0" fontId="0" fillId="5" borderId="10" xfId="0" applyFill="1" applyBorder="1"/>
    <xf numFmtId="167" fontId="12" fillId="3" borderId="4" xfId="0" applyNumberFormat="1" applyFont="1" applyFill="1" applyBorder="1" applyAlignment="1">
      <alignment horizontal="left" vertical="center" wrapText="1"/>
    </xf>
    <xf numFmtId="167" fontId="7" fillId="0" borderId="0" xfId="0" applyNumberFormat="1" applyFont="1" applyAlignment="1">
      <alignment vertical="center" wrapText="1"/>
    </xf>
    <xf numFmtId="167" fontId="0" fillId="0" borderId="0" xfId="0" applyNumberFormat="1"/>
    <xf numFmtId="168" fontId="7" fillId="3" borderId="4" xfId="0" applyNumberFormat="1" applyFont="1" applyFill="1" applyBorder="1" applyAlignment="1">
      <alignment horizontal="center" vertical="center" wrapText="1"/>
    </xf>
    <xf numFmtId="168" fontId="0" fillId="0" borderId="0" xfId="0" applyNumberFormat="1"/>
    <xf numFmtId="168" fontId="7" fillId="0" borderId="0" xfId="0" applyNumberFormat="1" applyFont="1" applyAlignment="1">
      <alignment horizontal="center" vertical="center" wrapText="1"/>
    </xf>
    <xf numFmtId="0" fontId="1" fillId="4" borderId="4" xfId="0" applyFont="1" applyFill="1" applyBorder="1"/>
    <xf numFmtId="0" fontId="1" fillId="5" borderId="4" xfId="0" applyFont="1" applyFill="1" applyBorder="1"/>
    <xf numFmtId="168" fontId="0" fillId="5" borderId="4" xfId="0" applyNumberFormat="1" applyFill="1" applyBorder="1"/>
    <xf numFmtId="168" fontId="1" fillId="5" borderId="4" xfId="0" applyNumberFormat="1" applyFont="1" applyFill="1" applyBorder="1"/>
    <xf numFmtId="168" fontId="0" fillId="5" borderId="10" xfId="0" applyNumberFormat="1" applyFill="1" applyBorder="1" applyAlignment="1">
      <alignment horizontal="center"/>
    </xf>
    <xf numFmtId="168" fontId="0" fillId="5" borderId="4" xfId="0" applyNumberFormat="1" applyFill="1" applyBorder="1" applyAlignment="1">
      <alignment horizontal="center"/>
    </xf>
    <xf numFmtId="167" fontId="0" fillId="5" borderId="0" xfId="0" applyNumberFormat="1" applyFill="1"/>
    <xf numFmtId="0" fontId="0" fillId="5" borderId="4" xfId="0" applyFill="1" applyBorder="1" applyAlignment="1" applyProtection="1">
      <alignment horizontal="right"/>
      <protection locked="0"/>
    </xf>
    <xf numFmtId="168" fontId="0" fillId="5" borderId="4" xfId="0" applyNumberFormat="1" applyFill="1" applyBorder="1" applyAlignment="1" applyProtection="1">
      <alignment horizontal="right"/>
      <protection locked="0"/>
    </xf>
    <xf numFmtId="167" fontId="0" fillId="5" borderId="4" xfId="0" applyNumberFormat="1" applyFill="1" applyBorder="1" applyAlignment="1" applyProtection="1">
      <alignment horizontal="right"/>
      <protection locked="0"/>
    </xf>
    <xf numFmtId="168" fontId="1" fillId="5" borderId="4" xfId="0" applyNumberFormat="1" applyFont="1" applyFill="1" applyBorder="1" applyAlignment="1" applyProtection="1">
      <alignment horizontal="right"/>
      <protection locked="0"/>
    </xf>
    <xf numFmtId="0" fontId="1" fillId="5" borderId="4" xfId="0" applyFont="1" applyFill="1" applyBorder="1" applyAlignment="1" applyProtection="1">
      <alignment horizontal="right"/>
      <protection locked="0"/>
    </xf>
    <xf numFmtId="167" fontId="1" fillId="5" borderId="4" xfId="0" applyNumberFormat="1" applyFont="1" applyFill="1" applyBorder="1" applyAlignment="1" applyProtection="1">
      <alignment horizontal="right"/>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7" fillId="3" borderId="4" xfId="0" applyFont="1" applyFill="1" applyBorder="1" applyAlignment="1">
      <alignment horizontal="left" vertical="center"/>
    </xf>
    <xf numFmtId="0" fontId="7" fillId="3" borderId="4" xfId="0" applyFont="1" applyFill="1" applyBorder="1" applyAlignment="1">
      <alignment horizontal="center" vertical="center"/>
    </xf>
    <xf numFmtId="0" fontId="0" fillId="5" borderId="4" xfId="0" applyFill="1" applyBorder="1" applyAlignment="1">
      <alignment horizontal="left"/>
    </xf>
    <xf numFmtId="0" fontId="0" fillId="0" borderId="0" xfId="0" applyAlignment="1">
      <alignment horizontal="left"/>
    </xf>
    <xf numFmtId="166" fontId="11" fillId="0" borderId="0" xfId="0" applyNumberFormat="1" applyFont="1" applyAlignment="1">
      <alignment horizontal="right"/>
    </xf>
    <xf numFmtId="0" fontId="1" fillId="0" borderId="4" xfId="0" applyFont="1" applyBorder="1" applyAlignment="1">
      <alignment wrapText="1"/>
    </xf>
    <xf numFmtId="0" fontId="1" fillId="0" borderId="4" xfId="0" applyFont="1" applyBorder="1" applyAlignment="1">
      <alignment horizontal="left" wrapText="1"/>
    </xf>
    <xf numFmtId="0" fontId="0" fillId="5" borderId="6" xfId="0" applyFill="1" applyBorder="1" applyAlignment="1">
      <alignment horizontal="left" wrapText="1"/>
    </xf>
    <xf numFmtId="0" fontId="13" fillId="5" borderId="4" xfId="0" applyFont="1" applyFill="1" applyBorder="1" applyAlignment="1" applyProtection="1">
      <alignment horizontal="right"/>
      <protection locked="0"/>
    </xf>
    <xf numFmtId="0" fontId="16" fillId="5" borderId="4" xfId="0" applyFont="1" applyFill="1" applyBorder="1"/>
    <xf numFmtId="0" fontId="16" fillId="5" borderId="10" xfId="0" applyFont="1" applyFill="1" applyBorder="1"/>
    <xf numFmtId="0" fontId="18" fillId="3" borderId="4" xfId="0" applyFont="1" applyFill="1" applyBorder="1" applyAlignment="1">
      <alignment horizontal="left" vertical="center" wrapText="1"/>
    </xf>
    <xf numFmtId="0" fontId="16" fillId="4" borderId="4" xfId="0" applyFont="1" applyFill="1" applyBorder="1"/>
    <xf numFmtId="165" fontId="13" fillId="5" borderId="4" xfId="0" applyNumberFormat="1" applyFont="1" applyFill="1" applyBorder="1"/>
    <xf numFmtId="0" fontId="1" fillId="0" borderId="4"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167" fontId="7" fillId="3" borderId="4" xfId="0" applyNumberFormat="1" applyFont="1" applyFill="1" applyBorder="1" applyAlignment="1">
      <alignment horizontal="center" vertical="center" wrapText="1"/>
    </xf>
    <xf numFmtId="168" fontId="7" fillId="3" borderId="4"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167" fontId="7" fillId="3" borderId="6" xfId="0" applyNumberFormat="1" applyFont="1" applyFill="1" applyBorder="1" applyAlignment="1">
      <alignment horizontal="center" vertical="center" wrapText="1"/>
    </xf>
    <xf numFmtId="167" fontId="7" fillId="3" borderId="8" xfId="0" applyNumberFormat="1" applyFont="1" applyFill="1" applyBorder="1" applyAlignment="1">
      <alignment horizontal="center" vertical="center" wrapText="1"/>
    </xf>
    <xf numFmtId="167" fontId="7" fillId="3" borderId="7" xfId="0" applyNumberFormat="1"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6" borderId="4" xfId="0" applyFont="1" applyFill="1" applyBorder="1" applyAlignment="1" applyProtection="1">
      <alignment horizontal="center" vertical="top"/>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3" fillId="2" borderId="4" xfId="0" applyFont="1" applyFill="1" applyBorder="1" applyAlignment="1">
      <alignment horizontal="center" vertical="center" wrapText="1"/>
    </xf>
    <xf numFmtId="0" fontId="1" fillId="5" borderId="6" xfId="0" applyFont="1" applyFill="1" applyBorder="1" applyAlignment="1">
      <alignment horizontal="center"/>
    </xf>
    <xf numFmtId="0" fontId="1" fillId="5" borderId="8" xfId="0" applyFont="1" applyFill="1" applyBorder="1" applyAlignment="1">
      <alignment horizontal="center"/>
    </xf>
    <xf numFmtId="0" fontId="1" fillId="5" borderId="7" xfId="0" applyFont="1" applyFill="1" applyBorder="1" applyAlignment="1">
      <alignment horizontal="center"/>
    </xf>
    <xf numFmtId="0" fontId="1" fillId="5" borderId="6" xfId="0" applyFont="1" applyFill="1" applyBorder="1" applyAlignment="1">
      <alignment horizontal="center" wrapText="1"/>
    </xf>
    <xf numFmtId="0" fontId="1" fillId="5" borderId="8" xfId="0" applyFont="1" applyFill="1" applyBorder="1" applyAlignment="1">
      <alignment horizontal="center" wrapText="1"/>
    </xf>
    <xf numFmtId="0" fontId="1" fillId="5" borderId="7" xfId="0" applyFont="1" applyFill="1" applyBorder="1" applyAlignment="1">
      <alignment horizontal="center" wrapText="1"/>
    </xf>
    <xf numFmtId="0" fontId="10" fillId="6" borderId="6" xfId="0" applyFont="1" applyFill="1" applyBorder="1" applyAlignment="1" applyProtection="1">
      <alignment horizontal="center" vertical="top" wrapText="1"/>
      <protection locked="0"/>
    </xf>
    <xf numFmtId="0" fontId="10" fillId="6" borderId="8" xfId="0" applyFont="1" applyFill="1" applyBorder="1" applyAlignment="1" applyProtection="1">
      <alignment horizontal="center" vertical="top" wrapText="1"/>
      <protection locked="0"/>
    </xf>
    <xf numFmtId="0" fontId="10" fillId="6" borderId="7" xfId="0" applyFont="1" applyFill="1" applyBorder="1" applyAlignment="1" applyProtection="1">
      <alignment horizontal="center" vertical="top" wrapText="1"/>
      <protection locked="0"/>
    </xf>
    <xf numFmtId="168" fontId="13" fillId="5"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5F6C5-EAAF-4FC2-A22B-51BD85407678}">
  <dimension ref="A1:K68"/>
  <sheetViews>
    <sheetView tabSelected="1" zoomScaleNormal="100" workbookViewId="0">
      <selection sqref="A1:K1"/>
    </sheetView>
  </sheetViews>
  <sheetFormatPr defaultColWidth="8.5703125" defaultRowHeight="15" x14ac:dyDescent="0.25"/>
  <cols>
    <col min="1" max="1" width="5.5703125" customWidth="1"/>
    <col min="2" max="2" width="37.85546875" customWidth="1"/>
    <col min="3" max="3" width="14.85546875" bestFit="1" customWidth="1"/>
    <col min="4" max="4" width="19.140625" customWidth="1"/>
    <col min="5" max="6" width="10.7109375" bestFit="1" customWidth="1"/>
    <col min="7" max="7" width="12.28515625" bestFit="1" customWidth="1"/>
    <col min="8" max="10" width="10.7109375" bestFit="1" customWidth="1"/>
    <col min="11" max="11" width="12.28515625" bestFit="1" customWidth="1"/>
  </cols>
  <sheetData>
    <row r="1" spans="1:11" ht="60.75" customHeight="1" x14ac:dyDescent="0.25">
      <c r="A1" s="61" t="s">
        <v>0</v>
      </c>
      <c r="B1" s="62"/>
      <c r="C1" s="62"/>
      <c r="D1" s="62"/>
      <c r="E1" s="62"/>
      <c r="F1" s="62"/>
      <c r="G1" s="62"/>
      <c r="H1" s="62"/>
      <c r="I1" s="62"/>
      <c r="J1" s="62"/>
      <c r="K1" s="62"/>
    </row>
    <row r="2" spans="1:11" ht="18.75" x14ac:dyDescent="0.25">
      <c r="A2" s="39"/>
      <c r="B2" s="39"/>
      <c r="C2" s="39"/>
      <c r="D2" s="39"/>
    </row>
    <row r="3" spans="1:11" ht="18.75" x14ac:dyDescent="0.25">
      <c r="A3" s="39"/>
      <c r="B3" s="40"/>
      <c r="C3" s="40"/>
      <c r="D3" s="40"/>
    </row>
    <row r="4" spans="1:11" ht="69" customHeight="1" x14ac:dyDescent="0.25">
      <c r="A4" s="59" t="s">
        <v>1</v>
      </c>
      <c r="B4" s="60"/>
      <c r="C4" s="60"/>
      <c r="D4" s="60"/>
      <c r="E4" s="60"/>
      <c r="F4" s="60"/>
      <c r="G4" s="60"/>
      <c r="H4" s="60"/>
      <c r="I4" s="60"/>
      <c r="J4" s="60"/>
      <c r="K4" s="60"/>
    </row>
    <row r="6" spans="1:11" x14ac:dyDescent="0.25">
      <c r="D6" s="56" t="s">
        <v>2</v>
      </c>
      <c r="E6" s="57"/>
      <c r="F6" s="57"/>
      <c r="G6" s="57"/>
      <c r="H6" s="57"/>
      <c r="I6" s="57"/>
      <c r="J6" s="57"/>
      <c r="K6" s="58"/>
    </row>
    <row r="7" spans="1:11" ht="54.95" customHeight="1" x14ac:dyDescent="0.25">
      <c r="A7" s="4" t="s">
        <v>3</v>
      </c>
      <c r="B7" s="41" t="s">
        <v>4</v>
      </c>
      <c r="C7" s="42" t="s">
        <v>5</v>
      </c>
      <c r="D7" s="14" t="s">
        <v>6</v>
      </c>
      <c r="E7" s="18" t="s">
        <v>7</v>
      </c>
      <c r="F7" s="18" t="s">
        <v>8</v>
      </c>
      <c r="G7" s="18" t="s">
        <v>9</v>
      </c>
      <c r="H7" s="18" t="s">
        <v>10</v>
      </c>
      <c r="I7" s="18" t="s">
        <v>11</v>
      </c>
      <c r="J7" s="18" t="s">
        <v>12</v>
      </c>
      <c r="K7" s="18" t="s">
        <v>13</v>
      </c>
    </row>
    <row r="8" spans="1:11" ht="15.75" x14ac:dyDescent="0.25">
      <c r="A8" s="5">
        <v>1</v>
      </c>
      <c r="B8" s="43" t="s">
        <v>14</v>
      </c>
      <c r="C8" s="43" t="s">
        <v>15</v>
      </c>
      <c r="D8" s="1"/>
      <c r="E8" s="1"/>
      <c r="F8" s="1"/>
      <c r="G8" s="1"/>
      <c r="H8" s="1"/>
      <c r="I8" s="1"/>
      <c r="J8" s="1"/>
      <c r="K8" s="1"/>
    </row>
    <row r="9" spans="1:11" ht="15.75" x14ac:dyDescent="0.25">
      <c r="A9" s="5">
        <v>2</v>
      </c>
      <c r="B9" s="43" t="s">
        <v>16</v>
      </c>
      <c r="C9" s="43" t="s">
        <v>17</v>
      </c>
      <c r="D9" s="1"/>
      <c r="E9" s="1"/>
      <c r="F9" s="1"/>
      <c r="G9" s="1"/>
      <c r="H9" s="1"/>
      <c r="I9" s="1"/>
      <c r="J9" s="1"/>
      <c r="K9" s="1"/>
    </row>
    <row r="10" spans="1:11" ht="15.75" x14ac:dyDescent="0.25">
      <c r="A10" s="5">
        <v>3</v>
      </c>
      <c r="B10" s="43" t="s">
        <v>18</v>
      </c>
      <c r="C10" s="43" t="s">
        <v>19</v>
      </c>
      <c r="D10" s="1"/>
      <c r="E10" s="1"/>
      <c r="F10" s="1"/>
      <c r="G10" s="1"/>
      <c r="H10" s="1"/>
      <c r="I10" s="1"/>
      <c r="J10" s="1"/>
      <c r="K10" s="1"/>
    </row>
    <row r="11" spans="1:11" ht="15.75" x14ac:dyDescent="0.25">
      <c r="A11" s="5">
        <v>4</v>
      </c>
      <c r="B11" s="43" t="s">
        <v>20</v>
      </c>
      <c r="C11" s="43" t="s">
        <v>21</v>
      </c>
      <c r="D11" s="1"/>
      <c r="E11" s="1"/>
      <c r="F11" s="1"/>
      <c r="G11" s="1"/>
      <c r="H11" s="1"/>
      <c r="I11" s="1"/>
      <c r="J11" s="1"/>
      <c r="K11" s="1"/>
    </row>
    <row r="12" spans="1:11" ht="15.75" x14ac:dyDescent="0.25">
      <c r="A12" s="5">
        <v>5</v>
      </c>
      <c r="B12" s="43" t="s">
        <v>22</v>
      </c>
      <c r="C12" s="43" t="s">
        <v>23</v>
      </c>
      <c r="D12" s="1"/>
      <c r="E12" s="1"/>
      <c r="F12" s="1"/>
      <c r="G12" s="1"/>
      <c r="H12" s="1"/>
      <c r="I12" s="1"/>
      <c r="J12" s="1"/>
      <c r="K12" s="1"/>
    </row>
    <row r="13" spans="1:11" ht="15.75" x14ac:dyDescent="0.25">
      <c r="A13" s="5">
        <v>6</v>
      </c>
      <c r="B13" s="43" t="s">
        <v>24</v>
      </c>
      <c r="C13" s="43" t="s">
        <v>25</v>
      </c>
      <c r="D13" s="1"/>
      <c r="E13" s="1"/>
      <c r="F13" s="1"/>
      <c r="G13" s="1"/>
      <c r="H13" s="1"/>
      <c r="I13" s="1"/>
      <c r="J13" s="1"/>
      <c r="K13" s="1"/>
    </row>
    <row r="14" spans="1:11" ht="15.75" x14ac:dyDescent="0.25">
      <c r="A14" s="5">
        <v>7</v>
      </c>
      <c r="B14" s="43" t="s">
        <v>26</v>
      </c>
      <c r="C14" s="43" t="s">
        <v>27</v>
      </c>
      <c r="D14" s="1"/>
      <c r="E14" s="1"/>
      <c r="F14" s="1"/>
      <c r="G14" s="1"/>
      <c r="H14" s="1"/>
      <c r="I14" s="1"/>
      <c r="J14" s="1"/>
      <c r="K14" s="1"/>
    </row>
    <row r="15" spans="1:11" ht="15.75" x14ac:dyDescent="0.25">
      <c r="A15" s="5">
        <v>8</v>
      </c>
      <c r="B15" s="43" t="s">
        <v>28</v>
      </c>
      <c r="C15" s="43" t="s">
        <v>29</v>
      </c>
      <c r="D15" s="1"/>
      <c r="E15" s="1"/>
      <c r="F15" s="1"/>
      <c r="G15" s="1"/>
      <c r="H15" s="1"/>
      <c r="I15" s="1"/>
      <c r="J15" s="1"/>
      <c r="K15" s="1"/>
    </row>
    <row r="16" spans="1:11" ht="15.75" x14ac:dyDescent="0.25">
      <c r="A16" s="5">
        <v>9</v>
      </c>
      <c r="B16" s="43" t="s">
        <v>30</v>
      </c>
      <c r="C16" s="43" t="s">
        <v>31</v>
      </c>
      <c r="D16" s="1"/>
      <c r="E16" s="1"/>
      <c r="F16" s="1"/>
      <c r="G16" s="1"/>
      <c r="H16" s="1"/>
      <c r="I16" s="1"/>
      <c r="J16" s="1"/>
      <c r="K16" s="1"/>
    </row>
    <row r="17" spans="1:11" ht="15.75" x14ac:dyDescent="0.25">
      <c r="A17" s="5">
        <v>10</v>
      </c>
      <c r="B17" s="43" t="s">
        <v>32</v>
      </c>
      <c r="C17" s="43" t="s">
        <v>33</v>
      </c>
      <c r="D17" s="1"/>
      <c r="E17" s="1"/>
      <c r="F17" s="1"/>
      <c r="G17" s="1"/>
      <c r="H17" s="1"/>
      <c r="I17" s="1"/>
      <c r="J17" s="1"/>
      <c r="K17" s="1"/>
    </row>
    <row r="18" spans="1:11" ht="15.75" x14ac:dyDescent="0.25">
      <c r="A18" s="5">
        <v>11</v>
      </c>
      <c r="B18" s="43" t="s">
        <v>34</v>
      </c>
      <c r="C18" s="43" t="s">
        <v>35</v>
      </c>
      <c r="D18" s="1"/>
      <c r="E18" s="1"/>
      <c r="F18" s="1"/>
      <c r="G18" s="1"/>
      <c r="H18" s="1"/>
      <c r="I18" s="1"/>
      <c r="J18" s="1"/>
      <c r="K18" s="1"/>
    </row>
    <row r="19" spans="1:11" ht="15.75" x14ac:dyDescent="0.25">
      <c r="A19" s="5">
        <v>12</v>
      </c>
      <c r="B19" s="43" t="s">
        <v>36</v>
      </c>
      <c r="C19" s="43" t="s">
        <v>37</v>
      </c>
      <c r="D19" s="1"/>
      <c r="E19" s="1"/>
      <c r="F19" s="1"/>
      <c r="G19" s="1"/>
      <c r="H19" s="1"/>
      <c r="I19" s="1"/>
      <c r="J19" s="1"/>
      <c r="K19" s="1"/>
    </row>
    <row r="20" spans="1:11" ht="15.75" x14ac:dyDescent="0.25">
      <c r="A20" s="5">
        <v>13</v>
      </c>
      <c r="B20" s="43" t="s">
        <v>38</v>
      </c>
      <c r="C20" s="43" t="s">
        <v>39</v>
      </c>
      <c r="D20" s="1"/>
      <c r="E20" s="1"/>
      <c r="F20" s="1"/>
      <c r="G20" s="1"/>
      <c r="H20" s="1"/>
      <c r="I20" s="1"/>
      <c r="J20" s="1"/>
      <c r="K20" s="1"/>
    </row>
    <row r="21" spans="1:11" ht="15.75" x14ac:dyDescent="0.25">
      <c r="A21" s="5">
        <v>14</v>
      </c>
      <c r="B21" s="43" t="s">
        <v>40</v>
      </c>
      <c r="C21" s="43" t="s">
        <v>39</v>
      </c>
      <c r="D21" s="1"/>
      <c r="E21" s="1"/>
      <c r="F21" s="1"/>
      <c r="G21" s="1"/>
      <c r="H21" s="1"/>
      <c r="I21" s="1"/>
      <c r="J21" s="1"/>
      <c r="K21" s="1"/>
    </row>
    <row r="22" spans="1:11" ht="15.75" x14ac:dyDescent="0.25">
      <c r="A22" s="5">
        <v>15</v>
      </c>
      <c r="B22" s="43" t="s">
        <v>41</v>
      </c>
      <c r="C22" s="43" t="s">
        <v>42</v>
      </c>
      <c r="D22" s="1"/>
      <c r="E22" s="1"/>
      <c r="F22" s="1"/>
      <c r="G22" s="1"/>
      <c r="H22" s="1"/>
      <c r="I22" s="1"/>
      <c r="J22" s="1"/>
      <c r="K22" s="1"/>
    </row>
    <row r="23" spans="1:11" ht="15.75" x14ac:dyDescent="0.25">
      <c r="A23" s="5">
        <v>16</v>
      </c>
      <c r="B23" s="43" t="s">
        <v>43</v>
      </c>
      <c r="C23" s="43" t="s">
        <v>44</v>
      </c>
      <c r="D23" s="1"/>
      <c r="E23" s="1"/>
      <c r="F23" s="1"/>
      <c r="G23" s="1"/>
      <c r="H23" s="1"/>
      <c r="I23" s="1"/>
      <c r="J23" s="1"/>
      <c r="K23" s="1"/>
    </row>
    <row r="24" spans="1:11" ht="15.75" x14ac:dyDescent="0.25">
      <c r="A24" s="5">
        <v>17</v>
      </c>
      <c r="B24" s="43" t="s">
        <v>45</v>
      </c>
      <c r="C24" s="43" t="s">
        <v>46</v>
      </c>
      <c r="D24" s="1"/>
      <c r="E24" s="1"/>
      <c r="F24" s="1"/>
      <c r="G24" s="1"/>
      <c r="H24" s="1"/>
      <c r="I24" s="1"/>
      <c r="J24" s="1"/>
      <c r="K24" s="1"/>
    </row>
    <row r="25" spans="1:11" ht="15.75" x14ac:dyDescent="0.25">
      <c r="A25" s="5">
        <v>18</v>
      </c>
      <c r="B25" s="43" t="s">
        <v>47</v>
      </c>
      <c r="C25" s="43" t="s">
        <v>48</v>
      </c>
      <c r="D25" s="1"/>
      <c r="E25" s="1"/>
      <c r="F25" s="1"/>
      <c r="G25" s="1"/>
      <c r="H25" s="1"/>
      <c r="I25" s="1"/>
      <c r="J25" s="1"/>
      <c r="K25" s="1"/>
    </row>
    <row r="26" spans="1:11" ht="15.75" x14ac:dyDescent="0.25">
      <c r="A26" s="5">
        <v>19</v>
      </c>
      <c r="B26" s="43" t="s">
        <v>49</v>
      </c>
      <c r="C26" s="43" t="s">
        <v>50</v>
      </c>
      <c r="D26" s="1"/>
      <c r="E26" s="1"/>
      <c r="F26" s="1"/>
      <c r="G26" s="1"/>
      <c r="H26" s="1"/>
      <c r="I26" s="1"/>
      <c r="J26" s="1"/>
      <c r="K26" s="1"/>
    </row>
    <row r="27" spans="1:11" ht="15.75" x14ac:dyDescent="0.25">
      <c r="A27" s="5">
        <v>20</v>
      </c>
      <c r="B27" s="43" t="s">
        <v>51</v>
      </c>
      <c r="C27" s="43" t="s">
        <v>52</v>
      </c>
      <c r="D27" s="1"/>
      <c r="E27" s="1"/>
      <c r="F27" s="1"/>
      <c r="G27" s="1"/>
      <c r="H27" s="1"/>
      <c r="I27" s="1"/>
      <c r="J27" s="1"/>
      <c r="K27" s="1"/>
    </row>
    <row r="28" spans="1:11" ht="15.75" x14ac:dyDescent="0.25">
      <c r="A28" s="5">
        <v>21</v>
      </c>
      <c r="B28" s="43" t="s">
        <v>53</v>
      </c>
      <c r="C28" s="43" t="s">
        <v>54</v>
      </c>
      <c r="D28" s="1"/>
      <c r="E28" s="1"/>
      <c r="F28" s="1"/>
      <c r="G28" s="1"/>
      <c r="H28" s="1"/>
      <c r="I28" s="1"/>
      <c r="J28" s="1"/>
      <c r="K28" s="1"/>
    </row>
    <row r="29" spans="1:11" ht="15.75" x14ac:dyDescent="0.25">
      <c r="A29" s="5">
        <v>22</v>
      </c>
      <c r="B29" s="43" t="s">
        <v>55</v>
      </c>
      <c r="C29" s="43" t="s">
        <v>56</v>
      </c>
      <c r="D29" s="1"/>
      <c r="E29" s="1"/>
      <c r="F29" s="1"/>
      <c r="G29" s="1"/>
      <c r="H29" s="1"/>
      <c r="I29" s="1"/>
      <c r="J29" s="1"/>
      <c r="K29" s="1"/>
    </row>
    <row r="30" spans="1:11" ht="15.75" x14ac:dyDescent="0.25">
      <c r="A30" s="5">
        <v>23</v>
      </c>
      <c r="B30" s="43" t="s">
        <v>57</v>
      </c>
      <c r="C30" s="43" t="s">
        <v>58</v>
      </c>
      <c r="D30" s="1"/>
      <c r="E30" s="1"/>
      <c r="F30" s="1"/>
      <c r="G30" s="1"/>
      <c r="H30" s="1"/>
      <c r="I30" s="1"/>
      <c r="J30" s="1"/>
      <c r="K30" s="1"/>
    </row>
    <row r="31" spans="1:11" ht="15.75" x14ac:dyDescent="0.25">
      <c r="A31" s="5">
        <v>24</v>
      </c>
      <c r="B31" s="43" t="s">
        <v>59</v>
      </c>
      <c r="C31" s="43" t="s">
        <v>60</v>
      </c>
      <c r="D31" s="1"/>
      <c r="E31" s="1"/>
      <c r="F31" s="1"/>
      <c r="G31" s="1"/>
      <c r="H31" s="1"/>
      <c r="I31" s="1"/>
      <c r="J31" s="1"/>
      <c r="K31" s="1"/>
    </row>
    <row r="32" spans="1:11" ht="15.75" x14ac:dyDescent="0.25">
      <c r="A32" s="5">
        <v>25</v>
      </c>
      <c r="B32" s="43" t="s">
        <v>61</v>
      </c>
      <c r="C32" s="43" t="s">
        <v>62</v>
      </c>
      <c r="D32" s="1"/>
      <c r="E32" s="1"/>
      <c r="F32" s="1"/>
      <c r="G32" s="1"/>
      <c r="H32" s="1"/>
      <c r="I32" s="1"/>
      <c r="J32" s="1"/>
      <c r="K32" s="1"/>
    </row>
    <row r="33" spans="1:11" ht="15.75" x14ac:dyDescent="0.25">
      <c r="A33" s="5">
        <v>26</v>
      </c>
      <c r="B33" s="43" t="s">
        <v>63</v>
      </c>
      <c r="C33" s="43" t="s">
        <v>64</v>
      </c>
      <c r="D33" s="1"/>
      <c r="E33" s="1"/>
      <c r="F33" s="1"/>
      <c r="G33" s="1"/>
      <c r="H33" s="1"/>
      <c r="I33" s="1"/>
      <c r="J33" s="1"/>
      <c r="K33" s="1"/>
    </row>
    <row r="34" spans="1:11" ht="15.75" x14ac:dyDescent="0.25">
      <c r="A34" s="5">
        <v>27</v>
      </c>
      <c r="B34" s="43" t="s">
        <v>65</v>
      </c>
      <c r="C34" s="43" t="s">
        <v>66</v>
      </c>
      <c r="D34" s="1"/>
      <c r="E34" s="1"/>
      <c r="F34" s="1"/>
      <c r="G34" s="1"/>
      <c r="H34" s="1"/>
      <c r="I34" s="1"/>
      <c r="J34" s="1"/>
      <c r="K34" s="1"/>
    </row>
    <row r="35" spans="1:11" ht="15.75" x14ac:dyDescent="0.25">
      <c r="A35" s="5">
        <v>28</v>
      </c>
      <c r="B35" s="43" t="s">
        <v>67</v>
      </c>
      <c r="C35" s="43" t="s">
        <v>68</v>
      </c>
      <c r="D35" s="1"/>
      <c r="E35" s="1"/>
      <c r="F35" s="1"/>
      <c r="G35" s="1"/>
      <c r="H35" s="1"/>
      <c r="I35" s="1"/>
      <c r="J35" s="1"/>
      <c r="K35" s="1"/>
    </row>
    <row r="36" spans="1:11" ht="15.75" x14ac:dyDescent="0.25">
      <c r="A36" s="5">
        <v>29</v>
      </c>
      <c r="B36" s="43" t="s">
        <v>69</v>
      </c>
      <c r="C36" s="43" t="s">
        <v>70</v>
      </c>
      <c r="D36" s="1"/>
      <c r="E36" s="1"/>
      <c r="F36" s="1"/>
      <c r="G36" s="1"/>
      <c r="H36" s="1"/>
      <c r="I36" s="1"/>
      <c r="J36" s="1"/>
      <c r="K36" s="1"/>
    </row>
    <row r="37" spans="1:11" ht="15.75" x14ac:dyDescent="0.25">
      <c r="A37" s="5">
        <v>30</v>
      </c>
      <c r="B37" s="43" t="s">
        <v>71</v>
      </c>
      <c r="C37" s="43" t="s">
        <v>72</v>
      </c>
      <c r="D37" s="1"/>
      <c r="E37" s="1"/>
      <c r="F37" s="1"/>
      <c r="G37" s="1"/>
      <c r="H37" s="1"/>
      <c r="I37" s="1"/>
      <c r="J37" s="1"/>
      <c r="K37" s="1"/>
    </row>
    <row r="38" spans="1:11" ht="15.75" x14ac:dyDescent="0.25">
      <c r="A38" s="5">
        <v>31</v>
      </c>
      <c r="B38" s="43" t="s">
        <v>73</v>
      </c>
      <c r="C38" s="43" t="s">
        <v>74</v>
      </c>
      <c r="D38" s="1"/>
      <c r="E38" s="1"/>
      <c r="F38" s="1"/>
      <c r="G38" s="1"/>
      <c r="H38" s="1"/>
      <c r="I38" s="1"/>
      <c r="J38" s="1"/>
      <c r="K38" s="1"/>
    </row>
    <row r="39" spans="1:11" ht="15.75" x14ac:dyDescent="0.25">
      <c r="A39" s="5">
        <v>32</v>
      </c>
      <c r="B39" s="43" t="s">
        <v>75</v>
      </c>
      <c r="C39" s="43" t="s">
        <v>76</v>
      </c>
      <c r="D39" s="1"/>
      <c r="E39" s="1"/>
      <c r="F39" s="1"/>
      <c r="G39" s="1"/>
      <c r="H39" s="1"/>
      <c r="I39" s="1"/>
      <c r="J39" s="1"/>
      <c r="K39" s="1"/>
    </row>
    <row r="40" spans="1:11" ht="15.75" x14ac:dyDescent="0.25">
      <c r="A40" s="5">
        <v>33</v>
      </c>
      <c r="B40" s="43" t="s">
        <v>77</v>
      </c>
      <c r="C40" s="43" t="s">
        <v>78</v>
      </c>
      <c r="D40" s="1"/>
      <c r="E40" s="1"/>
      <c r="F40" s="1"/>
      <c r="G40" s="1"/>
      <c r="H40" s="1"/>
      <c r="I40" s="1"/>
      <c r="J40" s="1"/>
      <c r="K40" s="1"/>
    </row>
    <row r="41" spans="1:11" ht="15.75" x14ac:dyDescent="0.25">
      <c r="A41" s="5">
        <v>34</v>
      </c>
      <c r="B41" s="43" t="s">
        <v>79</v>
      </c>
      <c r="C41" s="43" t="s">
        <v>80</v>
      </c>
      <c r="D41" s="1"/>
      <c r="E41" s="1"/>
      <c r="F41" s="1"/>
      <c r="G41" s="1"/>
      <c r="H41" s="1"/>
      <c r="I41" s="1"/>
      <c r="J41" s="1"/>
      <c r="K41" s="1"/>
    </row>
    <row r="42" spans="1:11" ht="15.75" x14ac:dyDescent="0.25">
      <c r="A42" s="5">
        <v>35</v>
      </c>
      <c r="B42" s="43" t="s">
        <v>81</v>
      </c>
      <c r="C42" s="43" t="s">
        <v>82</v>
      </c>
      <c r="D42" s="1"/>
      <c r="E42" s="1"/>
      <c r="F42" s="1"/>
      <c r="G42" s="1"/>
      <c r="H42" s="1"/>
      <c r="I42" s="1"/>
      <c r="J42" s="1"/>
      <c r="K42" s="1"/>
    </row>
    <row r="43" spans="1:11" ht="15.75" x14ac:dyDescent="0.25">
      <c r="A43" s="5">
        <v>36</v>
      </c>
      <c r="B43" s="43" t="s">
        <v>83</v>
      </c>
      <c r="C43" s="43" t="s">
        <v>84</v>
      </c>
      <c r="D43" s="1"/>
      <c r="E43" s="1"/>
      <c r="F43" s="1"/>
      <c r="G43" s="1"/>
      <c r="H43" s="1"/>
      <c r="I43" s="1"/>
      <c r="J43" s="1"/>
      <c r="K43" s="1"/>
    </row>
    <row r="44" spans="1:11" ht="15.75" x14ac:dyDescent="0.25">
      <c r="A44" s="5">
        <v>37</v>
      </c>
      <c r="B44" s="43" t="s">
        <v>85</v>
      </c>
      <c r="C44" s="43" t="s">
        <v>86</v>
      </c>
      <c r="D44" s="1"/>
      <c r="E44" s="1"/>
      <c r="F44" s="1"/>
      <c r="G44" s="1"/>
      <c r="H44" s="1"/>
      <c r="I44" s="1"/>
      <c r="J44" s="1"/>
      <c r="K44" s="1"/>
    </row>
    <row r="45" spans="1:11" ht="15.75" x14ac:dyDescent="0.25">
      <c r="A45" s="5">
        <v>38</v>
      </c>
      <c r="B45" s="43" t="s">
        <v>87</v>
      </c>
      <c r="C45" s="43" t="s">
        <v>88</v>
      </c>
      <c r="D45" s="1"/>
      <c r="E45" s="1"/>
      <c r="F45" s="1"/>
      <c r="G45" s="1"/>
      <c r="H45" s="1"/>
      <c r="I45" s="1"/>
      <c r="J45" s="1"/>
      <c r="K45" s="1"/>
    </row>
    <row r="46" spans="1:11" ht="15.75" x14ac:dyDescent="0.25">
      <c r="A46" s="5">
        <v>39</v>
      </c>
      <c r="B46" s="43" t="s">
        <v>89</v>
      </c>
      <c r="C46" s="43" t="s">
        <v>90</v>
      </c>
      <c r="D46" s="1"/>
      <c r="E46" s="1"/>
      <c r="F46" s="1"/>
      <c r="G46" s="1"/>
      <c r="H46" s="1"/>
      <c r="I46" s="1"/>
      <c r="J46" s="1"/>
      <c r="K46" s="1"/>
    </row>
    <row r="47" spans="1:11" ht="15.75" x14ac:dyDescent="0.25">
      <c r="A47" s="5">
        <v>40</v>
      </c>
      <c r="B47" s="43" t="s">
        <v>91</v>
      </c>
      <c r="C47" s="43" t="s">
        <v>92</v>
      </c>
      <c r="D47" s="1"/>
      <c r="E47" s="1"/>
      <c r="F47" s="1"/>
      <c r="G47" s="1"/>
      <c r="H47" s="1"/>
      <c r="I47" s="1"/>
      <c r="J47" s="1"/>
      <c r="K47" s="1"/>
    </row>
    <row r="48" spans="1:11" ht="15.75" x14ac:dyDescent="0.25">
      <c r="B48" s="44"/>
      <c r="C48" s="44"/>
      <c r="D48" s="45"/>
    </row>
    <row r="49" spans="1:4" ht="29.45" customHeight="1" x14ac:dyDescent="0.25">
      <c r="A49" s="46" t="s">
        <v>3</v>
      </c>
      <c r="B49" s="47" t="s">
        <v>93</v>
      </c>
      <c r="C49" s="47" t="s">
        <v>5</v>
      </c>
      <c r="D49" s="47" t="s">
        <v>94</v>
      </c>
    </row>
    <row r="50" spans="1:4" ht="15.75" x14ac:dyDescent="0.25">
      <c r="A50" s="5">
        <v>41</v>
      </c>
      <c r="B50" s="43" t="s">
        <v>95</v>
      </c>
      <c r="C50" s="43" t="s">
        <v>96</v>
      </c>
      <c r="D50" s="1"/>
    </row>
    <row r="51" spans="1:4" ht="15.75" x14ac:dyDescent="0.25">
      <c r="B51" s="44"/>
      <c r="C51" s="44"/>
      <c r="D51" s="45"/>
    </row>
    <row r="52" spans="1:4" x14ac:dyDescent="0.25">
      <c r="A52" s="55" t="s">
        <v>97</v>
      </c>
      <c r="B52" s="55"/>
      <c r="C52" s="55"/>
      <c r="D52" s="55"/>
    </row>
    <row r="53" spans="1:4" ht="30" x14ac:dyDescent="0.25">
      <c r="A53" s="46" t="s">
        <v>3</v>
      </c>
      <c r="B53" s="47" t="s">
        <v>98</v>
      </c>
      <c r="C53" s="47" t="s">
        <v>5</v>
      </c>
      <c r="D53" s="47" t="s">
        <v>99</v>
      </c>
    </row>
    <row r="54" spans="1:4" ht="15.75" x14ac:dyDescent="0.25">
      <c r="A54" s="53">
        <v>42</v>
      </c>
      <c r="B54" s="43" t="s">
        <v>100</v>
      </c>
      <c r="C54" s="43" t="s">
        <v>101</v>
      </c>
      <c r="D54" s="1"/>
    </row>
    <row r="55" spans="1:4" ht="15.75" x14ac:dyDescent="0.25">
      <c r="A55" s="53">
        <v>43</v>
      </c>
      <c r="B55" s="43" t="s">
        <v>102</v>
      </c>
      <c r="C55" s="43" t="s">
        <v>103</v>
      </c>
      <c r="D55" s="1"/>
    </row>
    <row r="56" spans="1:4" ht="15.75" x14ac:dyDescent="0.25">
      <c r="A56" s="53">
        <v>44</v>
      </c>
      <c r="B56" s="43" t="s">
        <v>104</v>
      </c>
      <c r="C56" s="43" t="s">
        <v>105</v>
      </c>
      <c r="D56" s="1"/>
    </row>
    <row r="57" spans="1:4" ht="15.75" x14ac:dyDescent="0.25">
      <c r="A57" s="53">
        <v>45</v>
      </c>
      <c r="B57" s="43" t="s">
        <v>106</v>
      </c>
      <c r="C57" s="43" t="s">
        <v>107</v>
      </c>
      <c r="D57" s="1"/>
    </row>
    <row r="58" spans="1:4" ht="15.75" x14ac:dyDescent="0.25">
      <c r="A58" s="53">
        <v>46</v>
      </c>
      <c r="B58" s="43" t="s">
        <v>108</v>
      </c>
      <c r="C58" s="43" t="s">
        <v>109</v>
      </c>
      <c r="D58" s="1"/>
    </row>
    <row r="59" spans="1:4" ht="15.75" x14ac:dyDescent="0.25">
      <c r="A59" s="53">
        <v>47</v>
      </c>
      <c r="B59" s="43" t="s">
        <v>110</v>
      </c>
      <c r="C59" s="43" t="s">
        <v>111</v>
      </c>
      <c r="D59" s="1"/>
    </row>
    <row r="60" spans="1:4" ht="15.75" x14ac:dyDescent="0.25">
      <c r="A60" s="53">
        <v>48</v>
      </c>
      <c r="B60" s="43" t="s">
        <v>112</v>
      </c>
      <c r="C60" s="43" t="s">
        <v>113</v>
      </c>
      <c r="D60" s="1"/>
    </row>
    <row r="61" spans="1:4" ht="15.75" x14ac:dyDescent="0.25">
      <c r="A61" s="53">
        <v>49</v>
      </c>
      <c r="B61" s="43" t="s">
        <v>114</v>
      </c>
      <c r="C61" s="43" t="s">
        <v>115</v>
      </c>
      <c r="D61" s="1"/>
    </row>
    <row r="63" spans="1:4" ht="30" x14ac:dyDescent="0.25">
      <c r="C63" s="46" t="s">
        <v>116</v>
      </c>
    </row>
    <row r="64" spans="1:4" ht="59.25" customHeight="1" x14ac:dyDescent="0.25">
      <c r="B64" s="48" t="s">
        <v>117</v>
      </c>
      <c r="C64" s="1"/>
    </row>
    <row r="66" spans="1:1" x14ac:dyDescent="0.25">
      <c r="A66" t="s">
        <v>118</v>
      </c>
    </row>
    <row r="67" spans="1:1" x14ac:dyDescent="0.25">
      <c r="A67" t="s">
        <v>119</v>
      </c>
    </row>
    <row r="68" spans="1:1" x14ac:dyDescent="0.25">
      <c r="A68" t="s">
        <v>120</v>
      </c>
    </row>
  </sheetData>
  <sheetProtection algorithmName="SHA-512" hashValue="m/446UWjwGwWifz5oJ8MsUdF7f7mAPj4015dt6TwFI0rPT5wyZXAJi7+4t51JzqYGOjOqJO8yTbihh1oQ2G0gA==" saltValue="ZFxhMbYnfe22XdFDjJhEWA==" spinCount="100000" sheet="1" objects="1" scenarios="1"/>
  <mergeCells count="4">
    <mergeCell ref="A52:D52"/>
    <mergeCell ref="D6:K6"/>
    <mergeCell ref="A4:K4"/>
    <mergeCell ref="A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8D8B3-4639-412B-9FDE-5D7611957D94}">
  <dimension ref="A3:V76"/>
  <sheetViews>
    <sheetView zoomScaleNormal="100" workbookViewId="0">
      <selection activeCell="V59" sqref="V59 G62 G73"/>
    </sheetView>
  </sheetViews>
  <sheetFormatPr defaultRowHeight="15" x14ac:dyDescent="0.25"/>
  <cols>
    <col min="1" max="1" width="3.140625" bestFit="1" customWidth="1"/>
    <col min="2" max="2" width="34.42578125" bestFit="1" customWidth="1"/>
    <col min="3" max="3" width="14.85546875" customWidth="1"/>
    <col min="6" max="6" width="7.7109375" customWidth="1"/>
    <col min="7" max="7" width="10.7109375" customWidth="1"/>
    <col min="8" max="8" width="10.85546875" style="22" bestFit="1" customWidth="1"/>
    <col min="9" max="11" width="8.85546875" style="22" bestFit="1" customWidth="1"/>
    <col min="12" max="12" width="13.28515625" style="24" customWidth="1"/>
    <col min="22" max="22" width="16.140625" customWidth="1"/>
  </cols>
  <sheetData>
    <row r="3" spans="1:22" ht="68.45" customHeight="1" x14ac:dyDescent="0.25">
      <c r="A3" s="59" t="s">
        <v>121</v>
      </c>
      <c r="B3" s="60"/>
      <c r="C3" s="60"/>
      <c r="D3" s="60"/>
      <c r="E3" s="60"/>
      <c r="F3" s="60"/>
      <c r="G3" s="60"/>
      <c r="H3" s="60"/>
      <c r="I3" s="60"/>
      <c r="J3" s="60"/>
      <c r="K3" s="60"/>
      <c r="L3" s="60"/>
      <c r="M3" s="60"/>
      <c r="N3" s="60"/>
      <c r="O3" s="60"/>
      <c r="P3" s="60"/>
      <c r="Q3" s="60"/>
      <c r="R3" s="60"/>
      <c r="S3" s="60"/>
      <c r="T3" s="60"/>
      <c r="U3" s="60"/>
      <c r="V3" s="60"/>
    </row>
    <row r="6" spans="1:22" ht="15.75" customHeight="1" x14ac:dyDescent="0.25">
      <c r="A6" s="65" t="s">
        <v>3</v>
      </c>
      <c r="B6" s="65" t="s">
        <v>4</v>
      </c>
      <c r="C6" s="69" t="s">
        <v>122</v>
      </c>
      <c r="D6" s="65" t="s">
        <v>5</v>
      </c>
      <c r="E6" s="65" t="s">
        <v>123</v>
      </c>
      <c r="F6" s="65"/>
      <c r="G6" s="65"/>
      <c r="H6" s="65"/>
      <c r="I6" s="65"/>
      <c r="J6" s="65"/>
      <c r="K6" s="65"/>
      <c r="L6" s="65"/>
      <c r="M6" s="66" t="s">
        <v>124</v>
      </c>
      <c r="N6" s="67"/>
      <c r="O6" s="67"/>
      <c r="P6" s="67"/>
      <c r="Q6" s="67"/>
      <c r="R6" s="67"/>
      <c r="S6" s="67"/>
      <c r="T6" s="68"/>
      <c r="U6" s="63" t="s">
        <v>125</v>
      </c>
      <c r="V6" s="64" t="s">
        <v>126</v>
      </c>
    </row>
    <row r="7" spans="1:22" s="13" customFormat="1" ht="78.75" x14ac:dyDescent="0.25">
      <c r="A7" s="65"/>
      <c r="B7" s="65"/>
      <c r="C7" s="70"/>
      <c r="D7" s="65"/>
      <c r="E7" s="14" t="s">
        <v>6</v>
      </c>
      <c r="F7" s="14" t="s">
        <v>7</v>
      </c>
      <c r="G7" s="14" t="s">
        <v>8</v>
      </c>
      <c r="H7" s="18" t="s">
        <v>9</v>
      </c>
      <c r="I7" s="18" t="s">
        <v>10</v>
      </c>
      <c r="J7" s="18" t="s">
        <v>11</v>
      </c>
      <c r="K7" s="18" t="s">
        <v>12</v>
      </c>
      <c r="L7" s="18" t="s">
        <v>13</v>
      </c>
      <c r="M7" s="20" t="s">
        <v>6</v>
      </c>
      <c r="N7" s="20" t="s">
        <v>7</v>
      </c>
      <c r="O7" s="20" t="s">
        <v>8</v>
      </c>
      <c r="P7" s="18" t="s">
        <v>9</v>
      </c>
      <c r="Q7" s="18" t="s">
        <v>10</v>
      </c>
      <c r="R7" s="18" t="s">
        <v>11</v>
      </c>
      <c r="S7" s="18" t="s">
        <v>12</v>
      </c>
      <c r="T7" s="18" t="s">
        <v>13</v>
      </c>
      <c r="U7" s="63"/>
      <c r="V7" s="64"/>
    </row>
    <row r="8" spans="1:22" x14ac:dyDescent="0.25">
      <c r="A8" s="5">
        <f>'A) FWC unit prices'!A8</f>
        <v>1</v>
      </c>
      <c r="B8" s="15" t="str">
        <f>'A) FWC unit prices'!B8</f>
        <v>System Administrator - Junior</v>
      </c>
      <c r="C8" s="50" t="s">
        <v>127</v>
      </c>
      <c r="D8" s="15" t="str">
        <f>'A) FWC unit prices'!C8</f>
        <v>SAJ</v>
      </c>
      <c r="E8" s="33">
        <v>4</v>
      </c>
      <c r="F8" s="33"/>
      <c r="G8" s="33"/>
      <c r="H8" s="33"/>
      <c r="I8" s="33"/>
      <c r="J8" s="33"/>
      <c r="K8" s="33"/>
      <c r="L8" s="33"/>
      <c r="M8" s="34">
        <f>'A) FWC unit prices'!D8</f>
        <v>0</v>
      </c>
      <c r="N8" s="34">
        <f>'A) FWC unit prices'!E8</f>
        <v>0</v>
      </c>
      <c r="O8" s="34">
        <f>'A) FWC unit prices'!F8</f>
        <v>0</v>
      </c>
      <c r="P8" s="34">
        <f>'A) FWC unit prices'!G8</f>
        <v>0</v>
      </c>
      <c r="Q8" s="34">
        <f>'A) FWC unit prices'!H8</f>
        <v>0</v>
      </c>
      <c r="R8" s="34">
        <f>'A) FWC unit prices'!I8</f>
        <v>0</v>
      </c>
      <c r="S8" s="34">
        <f>'A) FWC unit prices'!J8</f>
        <v>0</v>
      </c>
      <c r="T8" s="34">
        <f>'A) FWC unit prices'!K8</f>
        <v>0</v>
      </c>
      <c r="U8" s="35">
        <v>220</v>
      </c>
      <c r="V8" s="34">
        <f>(E8*U8*M8)+(F8*U8*N8)+(G8*U8*O8)+(H8*U8*P8)+(I8*U8*Q8)+(J8*U8*R8)+(K8*U8*S8)+(L8*U8*T8)</f>
        <v>0</v>
      </c>
    </row>
    <row r="9" spans="1:22" x14ac:dyDescent="0.25">
      <c r="A9" s="5">
        <f>'A) FWC unit prices'!A9</f>
        <v>2</v>
      </c>
      <c r="B9" s="15" t="str">
        <f>'A) FWC unit prices'!B9</f>
        <v>System Administrator - Senior</v>
      </c>
      <c r="C9" s="50" t="s">
        <v>127</v>
      </c>
      <c r="D9" s="15" t="str">
        <f>'A) FWC unit prices'!C9</f>
        <v>SAS</v>
      </c>
      <c r="E9" s="33">
        <v>4</v>
      </c>
      <c r="F9" s="33">
        <v>1</v>
      </c>
      <c r="G9" s="33">
        <v>1</v>
      </c>
      <c r="H9" s="33">
        <v>1</v>
      </c>
      <c r="I9" s="33">
        <v>1</v>
      </c>
      <c r="J9" s="33">
        <v>1</v>
      </c>
      <c r="K9" s="33">
        <v>1</v>
      </c>
      <c r="L9" s="33">
        <v>1</v>
      </c>
      <c r="M9" s="34">
        <f>'A) FWC unit prices'!D9</f>
        <v>0</v>
      </c>
      <c r="N9" s="34">
        <f>'A) FWC unit prices'!E9</f>
        <v>0</v>
      </c>
      <c r="O9" s="34">
        <f>'A) FWC unit prices'!F9</f>
        <v>0</v>
      </c>
      <c r="P9" s="34">
        <f>'A) FWC unit prices'!G9</f>
        <v>0</v>
      </c>
      <c r="Q9" s="34">
        <f>'A) FWC unit prices'!H9</f>
        <v>0</v>
      </c>
      <c r="R9" s="34">
        <f>'A) FWC unit prices'!I9</f>
        <v>0</v>
      </c>
      <c r="S9" s="34">
        <f>'A) FWC unit prices'!J9</f>
        <v>0</v>
      </c>
      <c r="T9" s="34">
        <f>'A) FWC unit prices'!K9</f>
        <v>0</v>
      </c>
      <c r="U9" s="35">
        <v>220</v>
      </c>
      <c r="V9" s="34">
        <f t="shared" ref="V9:V58" si="0">(E9*U9*M9)+(F9*U9*N9)+(G9*U9*O9)+(H9*U9*P9)+(I9*U9*Q9)+(J9*U9*R9)+(K9*U9*S9)+(L9*U9*T9)</f>
        <v>0</v>
      </c>
    </row>
    <row r="10" spans="1:22" x14ac:dyDescent="0.25">
      <c r="A10" s="5">
        <f>'A) FWC unit prices'!A10</f>
        <v>3</v>
      </c>
      <c r="B10" s="15" t="str">
        <f>'A) FWC unit prices'!B10</f>
        <v>System Administrator - Coordinator</v>
      </c>
      <c r="C10" s="50" t="s">
        <v>127</v>
      </c>
      <c r="D10" s="15" t="str">
        <f>'A) FWC unit prices'!C10</f>
        <v>SAC</v>
      </c>
      <c r="E10" s="33">
        <v>1</v>
      </c>
      <c r="F10" s="33">
        <v>1</v>
      </c>
      <c r="G10" s="33">
        <v>1</v>
      </c>
      <c r="H10" s="33"/>
      <c r="I10" s="33"/>
      <c r="J10" s="33"/>
      <c r="K10" s="33"/>
      <c r="L10" s="33"/>
      <c r="M10" s="34">
        <f>'A) FWC unit prices'!D10</f>
        <v>0</v>
      </c>
      <c r="N10" s="34">
        <f>'A) FWC unit prices'!E10</f>
        <v>0</v>
      </c>
      <c r="O10" s="34">
        <f>'A) FWC unit prices'!F10</f>
        <v>0</v>
      </c>
      <c r="P10" s="34">
        <f>'A) FWC unit prices'!G10</f>
        <v>0</v>
      </c>
      <c r="Q10" s="34">
        <f>'A) FWC unit prices'!H10</f>
        <v>0</v>
      </c>
      <c r="R10" s="34">
        <f>'A) FWC unit prices'!I10</f>
        <v>0</v>
      </c>
      <c r="S10" s="34">
        <f>'A) FWC unit prices'!J10</f>
        <v>0</v>
      </c>
      <c r="T10" s="34">
        <f>'A) FWC unit prices'!K10</f>
        <v>0</v>
      </c>
      <c r="U10" s="35">
        <v>220</v>
      </c>
      <c r="V10" s="34">
        <f t="shared" si="0"/>
        <v>0</v>
      </c>
    </row>
    <row r="11" spans="1:22" x14ac:dyDescent="0.25">
      <c r="A11" s="5">
        <f>'A) FWC unit prices'!A11</f>
        <v>4</v>
      </c>
      <c r="B11" s="15" t="str">
        <f>'A) FWC unit prices'!B11</f>
        <v>IT Architect</v>
      </c>
      <c r="C11" s="50" t="s">
        <v>127</v>
      </c>
      <c r="D11" s="15" t="str">
        <f>'A) FWC unit prices'!C11</f>
        <v>ITA</v>
      </c>
      <c r="E11" s="33">
        <v>2.1</v>
      </c>
      <c r="F11" s="33"/>
      <c r="G11" s="33"/>
      <c r="H11" s="33"/>
      <c r="I11" s="33"/>
      <c r="J11" s="33"/>
      <c r="K11" s="33"/>
      <c r="L11" s="33"/>
      <c r="M11" s="34">
        <f>'A) FWC unit prices'!D11</f>
        <v>0</v>
      </c>
      <c r="N11" s="34">
        <f>'A) FWC unit prices'!E11</f>
        <v>0</v>
      </c>
      <c r="O11" s="34">
        <f>'A) FWC unit prices'!F11</f>
        <v>0</v>
      </c>
      <c r="P11" s="34">
        <f>'A) FWC unit prices'!G11</f>
        <v>0</v>
      </c>
      <c r="Q11" s="34">
        <f>'A) FWC unit prices'!H11</f>
        <v>0</v>
      </c>
      <c r="R11" s="34">
        <f>'A) FWC unit prices'!I11</f>
        <v>0</v>
      </c>
      <c r="S11" s="34">
        <f>'A) FWC unit prices'!J11</f>
        <v>0</v>
      </c>
      <c r="T11" s="34">
        <f>'A) FWC unit prices'!K11</f>
        <v>0</v>
      </c>
      <c r="U11" s="35">
        <v>220</v>
      </c>
      <c r="V11" s="34">
        <f t="shared" si="0"/>
        <v>0</v>
      </c>
    </row>
    <row r="12" spans="1:22" x14ac:dyDescent="0.25">
      <c r="A12" s="5">
        <f>'A) FWC unit prices'!A11</f>
        <v>4</v>
      </c>
      <c r="B12" s="15" t="str">
        <f>'A) FWC unit prices'!B11</f>
        <v>IT Architect</v>
      </c>
      <c r="C12" s="50" t="s">
        <v>128</v>
      </c>
      <c r="D12" s="15" t="str">
        <f>'A) FWC unit prices'!C11</f>
        <v>ITA</v>
      </c>
      <c r="E12" s="49">
        <v>0.05</v>
      </c>
      <c r="F12" s="33"/>
      <c r="G12" s="33"/>
      <c r="H12" s="33"/>
      <c r="I12" s="33"/>
      <c r="J12" s="33"/>
      <c r="K12" s="33"/>
      <c r="L12" s="33"/>
      <c r="M12" s="34">
        <f>'A) FWC unit prices'!D11</f>
        <v>0</v>
      </c>
      <c r="N12" s="34">
        <f>'A) FWC unit prices'!E11</f>
        <v>0</v>
      </c>
      <c r="O12" s="34">
        <f>'A) FWC unit prices'!F11</f>
        <v>0</v>
      </c>
      <c r="P12" s="34">
        <f>'A) FWC unit prices'!G11</f>
        <v>0</v>
      </c>
      <c r="Q12" s="34">
        <f>'A) FWC unit prices'!H11</f>
        <v>0</v>
      </c>
      <c r="R12" s="34">
        <f>'A) FWC unit prices'!I11</f>
        <v>0</v>
      </c>
      <c r="S12" s="34">
        <f>'A) FWC unit prices'!J11</f>
        <v>0</v>
      </c>
      <c r="T12" s="34">
        <f>'A) FWC unit prices'!K11</f>
        <v>0</v>
      </c>
      <c r="U12" s="35">
        <v>220</v>
      </c>
      <c r="V12" s="34">
        <f t="shared" ref="V12:V13" si="1">(E12*U12*M12)+(F12*U12*N12)+(G12*U12*O12)+(H12*U12*P12)+(I12*U12*Q12)+(J12*U12*R12)+(K12*U12*S12)+(L12*U12*T12)</f>
        <v>0</v>
      </c>
    </row>
    <row r="13" spans="1:22" x14ac:dyDescent="0.25">
      <c r="A13" s="5">
        <f>'A) FWC unit prices'!A11</f>
        <v>4</v>
      </c>
      <c r="B13" s="15" t="str">
        <f>'A) FWC unit prices'!B11</f>
        <v>IT Architect</v>
      </c>
      <c r="C13" s="50" t="s">
        <v>129</v>
      </c>
      <c r="D13" s="15" t="str">
        <f>'A) FWC unit prices'!C11</f>
        <v>ITA</v>
      </c>
      <c r="E13" s="49">
        <v>0.05</v>
      </c>
      <c r="F13" s="33"/>
      <c r="G13" s="33"/>
      <c r="H13" s="33"/>
      <c r="I13" s="33"/>
      <c r="J13" s="33"/>
      <c r="K13" s="33"/>
      <c r="L13" s="33"/>
      <c r="M13" s="34">
        <f>'A) FWC unit prices'!D11</f>
        <v>0</v>
      </c>
      <c r="N13" s="34">
        <f>'A) FWC unit prices'!E11</f>
        <v>0</v>
      </c>
      <c r="O13" s="34">
        <f>'A) FWC unit prices'!F11</f>
        <v>0</v>
      </c>
      <c r="P13" s="34">
        <f>'A) FWC unit prices'!G11</f>
        <v>0</v>
      </c>
      <c r="Q13" s="34">
        <f>'A) FWC unit prices'!H11</f>
        <v>0</v>
      </c>
      <c r="R13" s="34">
        <f>'A) FWC unit prices'!I11</f>
        <v>0</v>
      </c>
      <c r="S13" s="34">
        <f>'A) FWC unit prices'!J11</f>
        <v>0</v>
      </c>
      <c r="T13" s="34">
        <f>'A) FWC unit prices'!K11</f>
        <v>0</v>
      </c>
      <c r="U13" s="35">
        <v>220</v>
      </c>
      <c r="V13" s="34">
        <f t="shared" si="1"/>
        <v>0</v>
      </c>
    </row>
    <row r="14" spans="1:22" x14ac:dyDescent="0.25">
      <c r="A14" s="5">
        <f>'A) FWC unit prices'!A12</f>
        <v>5</v>
      </c>
      <c r="B14" s="15" t="str">
        <f>'A) FWC unit prices'!B12</f>
        <v>IT Architect - Coordinator</v>
      </c>
      <c r="C14" s="50" t="s">
        <v>127</v>
      </c>
      <c r="D14" s="15" t="str">
        <f>'A) FWC unit prices'!C12</f>
        <v>ITC</v>
      </c>
      <c r="E14" s="33">
        <v>0.1</v>
      </c>
      <c r="F14" s="33"/>
      <c r="G14" s="33"/>
      <c r="H14" s="33"/>
      <c r="I14" s="33"/>
      <c r="J14" s="33"/>
      <c r="K14" s="33"/>
      <c r="L14" s="33"/>
      <c r="M14" s="34">
        <f>'A) FWC unit prices'!D12</f>
        <v>0</v>
      </c>
      <c r="N14" s="34">
        <f>'A) FWC unit prices'!E12</f>
        <v>0</v>
      </c>
      <c r="O14" s="34">
        <f>'A) FWC unit prices'!F12</f>
        <v>0</v>
      </c>
      <c r="P14" s="34">
        <f>'A) FWC unit prices'!G12</f>
        <v>0</v>
      </c>
      <c r="Q14" s="34">
        <f>'A) FWC unit prices'!H12</f>
        <v>0</v>
      </c>
      <c r="R14" s="34">
        <f>'A) FWC unit prices'!I12</f>
        <v>0</v>
      </c>
      <c r="S14" s="34">
        <f>'A) FWC unit prices'!J12</f>
        <v>0</v>
      </c>
      <c r="T14" s="34">
        <f>'A) FWC unit prices'!K12</f>
        <v>0</v>
      </c>
      <c r="U14" s="35">
        <v>220</v>
      </c>
      <c r="V14" s="34">
        <f t="shared" si="0"/>
        <v>0</v>
      </c>
    </row>
    <row r="15" spans="1:22" x14ac:dyDescent="0.25">
      <c r="A15" s="5">
        <f>'A) FWC unit prices'!A13</f>
        <v>6</v>
      </c>
      <c r="B15" s="15" t="str">
        <f>'A) FWC unit prices'!B13</f>
        <v>System Specialist</v>
      </c>
      <c r="C15" s="50"/>
      <c r="D15" s="15" t="str">
        <f>'A) FWC unit prices'!C13</f>
        <v>SSP</v>
      </c>
      <c r="E15" s="33"/>
      <c r="F15" s="33"/>
      <c r="G15" s="33"/>
      <c r="H15" s="33"/>
      <c r="I15" s="33"/>
      <c r="J15" s="33"/>
      <c r="K15" s="33"/>
      <c r="L15" s="33"/>
      <c r="M15" s="34">
        <f>'A) FWC unit prices'!D13</f>
        <v>0</v>
      </c>
      <c r="N15" s="34">
        <f>'A) FWC unit prices'!E13</f>
        <v>0</v>
      </c>
      <c r="O15" s="34">
        <f>'A) FWC unit prices'!F13</f>
        <v>0</v>
      </c>
      <c r="P15" s="34">
        <f>'A) FWC unit prices'!G13</f>
        <v>0</v>
      </c>
      <c r="Q15" s="34">
        <f>'A) FWC unit prices'!H13</f>
        <v>0</v>
      </c>
      <c r="R15" s="34">
        <f>'A) FWC unit prices'!I13</f>
        <v>0</v>
      </c>
      <c r="S15" s="34">
        <f>'A) FWC unit prices'!J13</f>
        <v>0</v>
      </c>
      <c r="T15" s="34">
        <f>'A) FWC unit prices'!K13</f>
        <v>0</v>
      </c>
      <c r="U15" s="35">
        <v>220</v>
      </c>
      <c r="V15" s="34">
        <f t="shared" si="0"/>
        <v>0</v>
      </c>
    </row>
    <row r="16" spans="1:22" x14ac:dyDescent="0.25">
      <c r="A16" s="5">
        <f>'A) FWC unit prices'!A14</f>
        <v>7</v>
      </c>
      <c r="B16" s="15" t="str">
        <f>'A) FWC unit prices'!B14</f>
        <v>System Specialist - Coordinator</v>
      </c>
      <c r="C16" s="50"/>
      <c r="D16" s="15" t="str">
        <f>'A) FWC unit prices'!C14</f>
        <v>SSPC</v>
      </c>
      <c r="E16" s="33"/>
      <c r="F16" s="33"/>
      <c r="G16" s="33"/>
      <c r="H16" s="33"/>
      <c r="I16" s="33"/>
      <c r="J16" s="33"/>
      <c r="K16" s="33"/>
      <c r="L16" s="33"/>
      <c r="M16" s="34">
        <f>'A) FWC unit prices'!D14</f>
        <v>0</v>
      </c>
      <c r="N16" s="34">
        <f>'A) FWC unit prices'!E14</f>
        <v>0</v>
      </c>
      <c r="O16" s="34">
        <f>'A) FWC unit prices'!F14</f>
        <v>0</v>
      </c>
      <c r="P16" s="34">
        <f>'A) FWC unit prices'!G14</f>
        <v>0</v>
      </c>
      <c r="Q16" s="34">
        <f>'A) FWC unit prices'!H14</f>
        <v>0</v>
      </c>
      <c r="R16" s="34">
        <f>'A) FWC unit prices'!I14</f>
        <v>0</v>
      </c>
      <c r="S16" s="34">
        <f>'A) FWC unit prices'!J14</f>
        <v>0</v>
      </c>
      <c r="T16" s="34">
        <f>'A) FWC unit prices'!K14</f>
        <v>0</v>
      </c>
      <c r="U16" s="35">
        <v>220</v>
      </c>
      <c r="V16" s="34">
        <f t="shared" si="0"/>
        <v>0</v>
      </c>
    </row>
    <row r="17" spans="1:22" x14ac:dyDescent="0.25">
      <c r="A17" s="5">
        <f>'A) FWC unit prices'!A15</f>
        <v>8</v>
      </c>
      <c r="B17" s="15" t="str">
        <f>'A) FWC unit prices'!B15</f>
        <v xml:space="preserve">Network Specialist </v>
      </c>
      <c r="C17" s="50" t="s">
        <v>127</v>
      </c>
      <c r="D17" s="15" t="str">
        <f>'A) FWC unit prices'!C15</f>
        <v xml:space="preserve">NSP </v>
      </c>
      <c r="E17" s="33">
        <v>4</v>
      </c>
      <c r="F17" s="33"/>
      <c r="G17" s="33"/>
      <c r="H17" s="33"/>
      <c r="I17" s="33"/>
      <c r="J17" s="33"/>
      <c r="K17" s="33"/>
      <c r="L17" s="33"/>
      <c r="M17" s="34">
        <f>'A) FWC unit prices'!D15</f>
        <v>0</v>
      </c>
      <c r="N17" s="34">
        <f>'A) FWC unit prices'!E15</f>
        <v>0</v>
      </c>
      <c r="O17" s="34">
        <f>'A) FWC unit prices'!F15</f>
        <v>0</v>
      </c>
      <c r="P17" s="34">
        <f>'A) FWC unit prices'!G15</f>
        <v>0</v>
      </c>
      <c r="Q17" s="34">
        <f>'A) FWC unit prices'!H15</f>
        <v>0</v>
      </c>
      <c r="R17" s="34">
        <f>'A) FWC unit prices'!I15</f>
        <v>0</v>
      </c>
      <c r="S17" s="34">
        <f>'A) FWC unit prices'!J15</f>
        <v>0</v>
      </c>
      <c r="T17" s="34">
        <f>'A) FWC unit prices'!K15</f>
        <v>0</v>
      </c>
      <c r="U17" s="35">
        <v>220</v>
      </c>
      <c r="V17" s="34">
        <f t="shared" si="0"/>
        <v>0</v>
      </c>
    </row>
    <row r="18" spans="1:22" x14ac:dyDescent="0.25">
      <c r="A18" s="5">
        <f>'A) FWC unit prices'!A16</f>
        <v>9</v>
      </c>
      <c r="B18" s="15" t="str">
        <f>'A) FWC unit prices'!B16</f>
        <v>Network Specialist Coordinator</v>
      </c>
      <c r="C18" s="50" t="s">
        <v>127</v>
      </c>
      <c r="D18" s="15" t="str">
        <f>'A) FWC unit prices'!C16</f>
        <v xml:space="preserve">NSC </v>
      </c>
      <c r="E18" s="33">
        <v>1</v>
      </c>
      <c r="F18" s="33"/>
      <c r="G18" s="33"/>
      <c r="H18" s="33"/>
      <c r="I18" s="33"/>
      <c r="J18" s="33"/>
      <c r="K18" s="33"/>
      <c r="L18" s="33"/>
      <c r="M18" s="34">
        <f>'A) FWC unit prices'!D16</f>
        <v>0</v>
      </c>
      <c r="N18" s="34">
        <f>'A) FWC unit prices'!E16</f>
        <v>0</v>
      </c>
      <c r="O18" s="34">
        <f>'A) FWC unit prices'!F16</f>
        <v>0</v>
      </c>
      <c r="P18" s="34">
        <f>'A) FWC unit prices'!G16</f>
        <v>0</v>
      </c>
      <c r="Q18" s="34">
        <f>'A) FWC unit prices'!H16</f>
        <v>0</v>
      </c>
      <c r="R18" s="34">
        <f>'A) FWC unit prices'!I16</f>
        <v>0</v>
      </c>
      <c r="S18" s="34">
        <f>'A) FWC unit prices'!J16</f>
        <v>0</v>
      </c>
      <c r="T18" s="34">
        <f>'A) FWC unit prices'!K16</f>
        <v>0</v>
      </c>
      <c r="U18" s="35">
        <v>220</v>
      </c>
      <c r="V18" s="34">
        <f t="shared" si="0"/>
        <v>0</v>
      </c>
    </row>
    <row r="19" spans="1:22" x14ac:dyDescent="0.25">
      <c r="A19" s="5">
        <f>'A) FWC unit prices'!A17</f>
        <v>10</v>
      </c>
      <c r="B19" s="15" t="str">
        <f>'A) FWC unit prices'!B17</f>
        <v xml:space="preserve">IT Security Specialist </v>
      </c>
      <c r="C19" s="50" t="s">
        <v>127</v>
      </c>
      <c r="D19" s="15" t="str">
        <f>'A) FWC unit prices'!C17</f>
        <v>ITS</v>
      </c>
      <c r="E19" s="33">
        <v>3</v>
      </c>
      <c r="F19" s="33"/>
      <c r="G19" s="33"/>
      <c r="H19" s="33"/>
      <c r="I19" s="33"/>
      <c r="J19" s="33"/>
      <c r="K19" s="33"/>
      <c r="L19" s="33"/>
      <c r="M19" s="34">
        <f>'A) FWC unit prices'!D17</f>
        <v>0</v>
      </c>
      <c r="N19" s="34">
        <f>'A) FWC unit prices'!E17</f>
        <v>0</v>
      </c>
      <c r="O19" s="34">
        <f>'A) FWC unit prices'!F17</f>
        <v>0</v>
      </c>
      <c r="P19" s="34">
        <f>'A) FWC unit prices'!G17</f>
        <v>0</v>
      </c>
      <c r="Q19" s="34">
        <f>'A) FWC unit prices'!H17</f>
        <v>0</v>
      </c>
      <c r="R19" s="34">
        <f>'A) FWC unit prices'!I17</f>
        <v>0</v>
      </c>
      <c r="S19" s="34">
        <f>'A) FWC unit prices'!J17</f>
        <v>0</v>
      </c>
      <c r="T19" s="34">
        <f>'A) FWC unit prices'!K17</f>
        <v>0</v>
      </c>
      <c r="U19" s="35">
        <v>220</v>
      </c>
      <c r="V19" s="34">
        <f t="shared" si="0"/>
        <v>0</v>
      </c>
    </row>
    <row r="20" spans="1:22" x14ac:dyDescent="0.25">
      <c r="A20" s="5">
        <f>'A) FWC unit prices'!A18</f>
        <v>11</v>
      </c>
      <c r="B20" s="15" t="str">
        <f>'A) FWC unit prices'!B18</f>
        <v>IT Security Specialist Coordinator</v>
      </c>
      <c r="C20" s="50" t="s">
        <v>127</v>
      </c>
      <c r="D20" s="15" t="str">
        <f>'A) FWC unit prices'!C18</f>
        <v xml:space="preserve">ITSC </v>
      </c>
      <c r="E20" s="33">
        <v>1</v>
      </c>
      <c r="F20" s="33"/>
      <c r="G20" s="33"/>
      <c r="H20" s="33"/>
      <c r="I20" s="33"/>
      <c r="J20" s="33"/>
      <c r="K20" s="33"/>
      <c r="L20" s="33"/>
      <c r="M20" s="34">
        <f>'A) FWC unit prices'!D18</f>
        <v>0</v>
      </c>
      <c r="N20" s="34">
        <f>'A) FWC unit prices'!E18</f>
        <v>0</v>
      </c>
      <c r="O20" s="34">
        <f>'A) FWC unit prices'!F18</f>
        <v>0</v>
      </c>
      <c r="P20" s="34">
        <f>'A) FWC unit prices'!G18</f>
        <v>0</v>
      </c>
      <c r="Q20" s="34">
        <f>'A) FWC unit prices'!H18</f>
        <v>0</v>
      </c>
      <c r="R20" s="34">
        <f>'A) FWC unit prices'!I18</f>
        <v>0</v>
      </c>
      <c r="S20" s="34">
        <f>'A) FWC unit prices'!J18</f>
        <v>0</v>
      </c>
      <c r="T20" s="34">
        <f>'A) FWC unit prices'!K18</f>
        <v>0</v>
      </c>
      <c r="U20" s="35">
        <v>220</v>
      </c>
      <c r="V20" s="34">
        <f t="shared" si="0"/>
        <v>0</v>
      </c>
    </row>
    <row r="21" spans="1:22" x14ac:dyDescent="0.25">
      <c r="A21" s="5">
        <f>'A) FWC unit prices'!A19</f>
        <v>12</v>
      </c>
      <c r="B21" s="15" t="str">
        <f>'A) FWC unit prices'!B19</f>
        <v>ICT supply chain specialist - Junior</v>
      </c>
      <c r="C21" s="50"/>
      <c r="D21" s="15" t="str">
        <f>'A) FWC unit prices'!C19</f>
        <v>SCSJ</v>
      </c>
      <c r="E21" s="33"/>
      <c r="F21" s="33"/>
      <c r="G21" s="33"/>
      <c r="H21" s="33"/>
      <c r="I21" s="33"/>
      <c r="J21" s="33"/>
      <c r="K21" s="33"/>
      <c r="L21" s="33"/>
      <c r="M21" s="34">
        <f>'A) FWC unit prices'!D19</f>
        <v>0</v>
      </c>
      <c r="N21" s="34">
        <f>'A) FWC unit prices'!E19</f>
        <v>0</v>
      </c>
      <c r="O21" s="34">
        <f>'A) FWC unit prices'!F19</f>
        <v>0</v>
      </c>
      <c r="P21" s="34">
        <f>'A) FWC unit prices'!G19</f>
        <v>0</v>
      </c>
      <c r="Q21" s="34">
        <f>'A) FWC unit prices'!H19</f>
        <v>0</v>
      </c>
      <c r="R21" s="34">
        <f>'A) FWC unit prices'!I19</f>
        <v>0</v>
      </c>
      <c r="S21" s="34">
        <f>'A) FWC unit prices'!J19</f>
        <v>0</v>
      </c>
      <c r="T21" s="34">
        <f>'A) FWC unit prices'!K19</f>
        <v>0</v>
      </c>
      <c r="U21" s="35">
        <v>220</v>
      </c>
      <c r="V21" s="34">
        <f t="shared" si="0"/>
        <v>0</v>
      </c>
    </row>
    <row r="22" spans="1:22" x14ac:dyDescent="0.25">
      <c r="A22" s="5">
        <f>'A) FWC unit prices'!A20</f>
        <v>13</v>
      </c>
      <c r="B22" s="15" t="str">
        <f>'A) FWC unit prices'!B20</f>
        <v>ICT supply chain specialist - Senior</v>
      </c>
      <c r="C22" s="50" t="s">
        <v>127</v>
      </c>
      <c r="D22" s="15" t="str">
        <f>'A) FWC unit prices'!C20</f>
        <v>PSS</v>
      </c>
      <c r="E22" s="33">
        <v>4</v>
      </c>
      <c r="F22" s="33"/>
      <c r="G22" s="33"/>
      <c r="H22" s="33"/>
      <c r="I22" s="33"/>
      <c r="J22" s="33"/>
      <c r="K22" s="33"/>
      <c r="L22" s="33"/>
      <c r="M22" s="34">
        <f>'A) FWC unit prices'!D20</f>
        <v>0</v>
      </c>
      <c r="N22" s="34">
        <f>'A) FWC unit prices'!E20</f>
        <v>0</v>
      </c>
      <c r="O22" s="34">
        <f>'A) FWC unit prices'!F20</f>
        <v>0</v>
      </c>
      <c r="P22" s="34">
        <f>'A) FWC unit prices'!G20</f>
        <v>0</v>
      </c>
      <c r="Q22" s="34">
        <f>'A) FWC unit prices'!H20</f>
        <v>0</v>
      </c>
      <c r="R22" s="34">
        <f>'A) FWC unit prices'!I20</f>
        <v>0</v>
      </c>
      <c r="S22" s="34">
        <f>'A) FWC unit prices'!J20</f>
        <v>0</v>
      </c>
      <c r="T22" s="34">
        <f>'A) FWC unit prices'!K20</f>
        <v>0</v>
      </c>
      <c r="U22" s="35">
        <v>220</v>
      </c>
      <c r="V22" s="34">
        <f t="shared" si="0"/>
        <v>0</v>
      </c>
    </row>
    <row r="23" spans="1:22" x14ac:dyDescent="0.25">
      <c r="A23" s="5">
        <f>'A) FWC unit prices'!A21</f>
        <v>14</v>
      </c>
      <c r="B23" s="15" t="str">
        <f>'A) FWC unit prices'!B21</f>
        <v>ICT supply chain specialist - Coordinator</v>
      </c>
      <c r="C23" s="50"/>
      <c r="D23" s="15" t="str">
        <f>'A) FWC unit prices'!C21</f>
        <v>PSS</v>
      </c>
      <c r="E23" s="33"/>
      <c r="F23" s="33"/>
      <c r="G23" s="33"/>
      <c r="H23" s="33"/>
      <c r="I23" s="33"/>
      <c r="J23" s="33"/>
      <c r="K23" s="33"/>
      <c r="L23" s="33"/>
      <c r="M23" s="34">
        <f>'A) FWC unit prices'!D21</f>
        <v>0</v>
      </c>
      <c r="N23" s="34">
        <f>'A) FWC unit prices'!E21</f>
        <v>0</v>
      </c>
      <c r="O23" s="34">
        <f>'A) FWC unit prices'!F21</f>
        <v>0</v>
      </c>
      <c r="P23" s="34">
        <f>'A) FWC unit prices'!G21</f>
        <v>0</v>
      </c>
      <c r="Q23" s="34">
        <f>'A) FWC unit prices'!H21</f>
        <v>0</v>
      </c>
      <c r="R23" s="34">
        <f>'A) FWC unit prices'!I21</f>
        <v>0</v>
      </c>
      <c r="S23" s="34">
        <f>'A) FWC unit prices'!J21</f>
        <v>0</v>
      </c>
      <c r="T23" s="34">
        <f>'A) FWC unit prices'!K21</f>
        <v>0</v>
      </c>
      <c r="U23" s="35">
        <v>220</v>
      </c>
      <c r="V23" s="34">
        <f t="shared" si="0"/>
        <v>0</v>
      </c>
    </row>
    <row r="24" spans="1:22" x14ac:dyDescent="0.25">
      <c r="A24" s="5">
        <f>'A) FWC unit prices'!A22</f>
        <v>15</v>
      </c>
      <c r="B24" s="15" t="str">
        <f>'A) FWC unit prices'!B22</f>
        <v>Helpdesk Operator – Junior</v>
      </c>
      <c r="C24" s="50" t="s">
        <v>127</v>
      </c>
      <c r="D24" s="15" t="str">
        <f>'A) FWC unit prices'!C22</f>
        <v xml:space="preserve">HDJ </v>
      </c>
      <c r="E24" s="33">
        <v>3</v>
      </c>
      <c r="F24" s="33"/>
      <c r="G24" s="33"/>
      <c r="H24" s="33"/>
      <c r="I24" s="33"/>
      <c r="J24" s="33"/>
      <c r="K24" s="33"/>
      <c r="L24" s="33"/>
      <c r="M24" s="34">
        <f>'A) FWC unit prices'!D22</f>
        <v>0</v>
      </c>
      <c r="N24" s="34">
        <f>'A) FWC unit prices'!E22</f>
        <v>0</v>
      </c>
      <c r="O24" s="34">
        <f>'A) FWC unit prices'!F22</f>
        <v>0</v>
      </c>
      <c r="P24" s="34">
        <f>'A) FWC unit prices'!G22</f>
        <v>0</v>
      </c>
      <c r="Q24" s="34">
        <f>'A) FWC unit prices'!H22</f>
        <v>0</v>
      </c>
      <c r="R24" s="34">
        <f>'A) FWC unit prices'!I22</f>
        <v>0</v>
      </c>
      <c r="S24" s="34">
        <f>'A) FWC unit prices'!J22</f>
        <v>0</v>
      </c>
      <c r="T24" s="34">
        <f>'A) FWC unit prices'!K22</f>
        <v>0</v>
      </c>
      <c r="U24" s="35">
        <v>220</v>
      </c>
      <c r="V24" s="34">
        <f t="shared" si="0"/>
        <v>0</v>
      </c>
    </row>
    <row r="25" spans="1:22" x14ac:dyDescent="0.25">
      <c r="A25" s="5">
        <f>'A) FWC unit prices'!A23</f>
        <v>16</v>
      </c>
      <c r="B25" s="15" t="str">
        <f>'A) FWC unit prices'!B23</f>
        <v>Helpdesk Operator – Senior</v>
      </c>
      <c r="C25" s="50" t="s">
        <v>127</v>
      </c>
      <c r="D25" s="15" t="str">
        <f>'A) FWC unit prices'!C23</f>
        <v xml:space="preserve">HDS </v>
      </c>
      <c r="E25" s="33">
        <v>4</v>
      </c>
      <c r="F25" s="33">
        <v>2</v>
      </c>
      <c r="G25" s="33">
        <v>1</v>
      </c>
      <c r="H25" s="33">
        <v>1</v>
      </c>
      <c r="I25" s="33">
        <v>1</v>
      </c>
      <c r="J25" s="33">
        <v>1</v>
      </c>
      <c r="K25" s="33">
        <v>1</v>
      </c>
      <c r="L25" s="33">
        <v>1</v>
      </c>
      <c r="M25" s="34">
        <f>'A) FWC unit prices'!D23</f>
        <v>0</v>
      </c>
      <c r="N25" s="34">
        <f>'A) FWC unit prices'!E23</f>
        <v>0</v>
      </c>
      <c r="O25" s="34">
        <f>'A) FWC unit prices'!F23</f>
        <v>0</v>
      </c>
      <c r="P25" s="34">
        <f>'A) FWC unit prices'!G23</f>
        <v>0</v>
      </c>
      <c r="Q25" s="34">
        <f>'A) FWC unit prices'!H23</f>
        <v>0</v>
      </c>
      <c r="R25" s="34">
        <f>'A) FWC unit prices'!I23</f>
        <v>0</v>
      </c>
      <c r="S25" s="34">
        <f>'A) FWC unit prices'!J23</f>
        <v>0</v>
      </c>
      <c r="T25" s="34">
        <f>'A) FWC unit prices'!K23</f>
        <v>0</v>
      </c>
      <c r="U25" s="35">
        <v>220</v>
      </c>
      <c r="V25" s="34">
        <f t="shared" si="0"/>
        <v>0</v>
      </c>
    </row>
    <row r="26" spans="1:22" x14ac:dyDescent="0.25">
      <c r="A26" s="5">
        <f>'A) FWC unit prices'!A24</f>
        <v>17</v>
      </c>
      <c r="B26" s="15" t="str">
        <f>'A) FWC unit prices'!B24</f>
        <v>Helpdesk Operator - Coordinator</v>
      </c>
      <c r="C26" s="50" t="s">
        <v>127</v>
      </c>
      <c r="D26" s="15" t="str">
        <f>'A) FWC unit prices'!C24</f>
        <v>HDC</v>
      </c>
      <c r="E26" s="33">
        <v>1</v>
      </c>
      <c r="F26" s="33"/>
      <c r="G26" s="33"/>
      <c r="H26" s="33"/>
      <c r="I26" s="33"/>
      <c r="J26" s="33"/>
      <c r="K26" s="33"/>
      <c r="L26" s="33"/>
      <c r="M26" s="34">
        <f>'A) FWC unit prices'!D24</f>
        <v>0</v>
      </c>
      <c r="N26" s="34">
        <f>'A) FWC unit prices'!E24</f>
        <v>0</v>
      </c>
      <c r="O26" s="34">
        <f>'A) FWC unit prices'!F24</f>
        <v>0</v>
      </c>
      <c r="P26" s="34">
        <f>'A) FWC unit prices'!G24</f>
        <v>0</v>
      </c>
      <c r="Q26" s="34">
        <f>'A) FWC unit prices'!H24</f>
        <v>0</v>
      </c>
      <c r="R26" s="34">
        <f>'A) FWC unit prices'!I24</f>
        <v>0</v>
      </c>
      <c r="S26" s="34">
        <f>'A) FWC unit prices'!J24</f>
        <v>0</v>
      </c>
      <c r="T26" s="34">
        <f>'A) FWC unit prices'!K24</f>
        <v>0</v>
      </c>
      <c r="U26" s="35">
        <v>220</v>
      </c>
      <c r="V26" s="34">
        <f t="shared" si="0"/>
        <v>0</v>
      </c>
    </row>
    <row r="27" spans="1:22" x14ac:dyDescent="0.25">
      <c r="A27" s="5">
        <f>'A) FWC unit prices'!A25</f>
        <v>18</v>
      </c>
      <c r="B27" s="15" t="str">
        <f>'A) FWC unit prices'!B25</f>
        <v>Project assistant</v>
      </c>
      <c r="C27" s="50" t="s">
        <v>127</v>
      </c>
      <c r="D27" s="15" t="str">
        <f>'A) FWC unit prices'!C25</f>
        <v>PRA</v>
      </c>
      <c r="E27" s="33"/>
      <c r="F27" s="33"/>
      <c r="G27" s="33">
        <v>1</v>
      </c>
      <c r="H27" s="33"/>
      <c r="I27" s="33"/>
      <c r="J27" s="33"/>
      <c r="K27" s="33"/>
      <c r="L27" s="33"/>
      <c r="M27" s="34">
        <f>'A) FWC unit prices'!D25</f>
        <v>0</v>
      </c>
      <c r="N27" s="34">
        <f>'A) FWC unit prices'!E25</f>
        <v>0</v>
      </c>
      <c r="O27" s="34">
        <f>'A) FWC unit prices'!F25</f>
        <v>0</v>
      </c>
      <c r="P27" s="34">
        <f>'A) FWC unit prices'!G25</f>
        <v>0</v>
      </c>
      <c r="Q27" s="34">
        <f>'A) FWC unit prices'!H25</f>
        <v>0</v>
      </c>
      <c r="R27" s="34">
        <f>'A) FWC unit prices'!I25</f>
        <v>0</v>
      </c>
      <c r="S27" s="34">
        <f>'A) FWC unit prices'!J25</f>
        <v>0</v>
      </c>
      <c r="T27" s="34">
        <f>'A) FWC unit prices'!K25</f>
        <v>0</v>
      </c>
      <c r="U27" s="35">
        <v>220</v>
      </c>
      <c r="V27" s="34">
        <f t="shared" si="0"/>
        <v>0</v>
      </c>
    </row>
    <row r="28" spans="1:22" x14ac:dyDescent="0.25">
      <c r="A28" s="5">
        <f>'A) FWC unit prices'!A26</f>
        <v>19</v>
      </c>
      <c r="B28" s="15" t="str">
        <f>'A) FWC unit prices'!B26</f>
        <v>Project Manager - Junior</v>
      </c>
      <c r="C28" s="50" t="s">
        <v>130</v>
      </c>
      <c r="D28" s="15" t="str">
        <f>'A) FWC unit prices'!C26</f>
        <v>PMJ</v>
      </c>
      <c r="E28" s="49">
        <v>0.05</v>
      </c>
      <c r="F28" s="33"/>
      <c r="G28" s="33"/>
      <c r="H28" s="33"/>
      <c r="I28" s="33"/>
      <c r="J28" s="33"/>
      <c r="K28" s="33"/>
      <c r="L28" s="33"/>
      <c r="M28" s="34">
        <f>'A) FWC unit prices'!D26</f>
        <v>0</v>
      </c>
      <c r="N28" s="34">
        <f>'A) FWC unit prices'!E26</f>
        <v>0</v>
      </c>
      <c r="O28" s="34">
        <f>'A) FWC unit prices'!F26</f>
        <v>0</v>
      </c>
      <c r="P28" s="34">
        <f>'A) FWC unit prices'!G26</f>
        <v>0</v>
      </c>
      <c r="Q28" s="34">
        <f>'A) FWC unit prices'!H26</f>
        <v>0</v>
      </c>
      <c r="R28" s="34">
        <f>'A) FWC unit prices'!I26</f>
        <v>0</v>
      </c>
      <c r="S28" s="34">
        <f>'A) FWC unit prices'!J26</f>
        <v>0</v>
      </c>
      <c r="T28" s="34">
        <f>'A) FWC unit prices'!K26</f>
        <v>0</v>
      </c>
      <c r="U28" s="35">
        <v>220</v>
      </c>
      <c r="V28" s="34">
        <f t="shared" si="0"/>
        <v>0</v>
      </c>
    </row>
    <row r="29" spans="1:22" x14ac:dyDescent="0.25">
      <c r="A29" s="5">
        <f>'A) FWC unit prices'!A27</f>
        <v>20</v>
      </c>
      <c r="B29" s="15" t="str">
        <f>'A) FWC unit prices'!B27</f>
        <v>Project Manager - Senior</v>
      </c>
      <c r="C29" s="50" t="s">
        <v>127</v>
      </c>
      <c r="D29" s="15" t="str">
        <f>'A) FWC unit prices'!C27</f>
        <v xml:space="preserve">PMS </v>
      </c>
      <c r="E29" s="33">
        <v>3.2</v>
      </c>
      <c r="F29" s="33"/>
      <c r="G29" s="33"/>
      <c r="H29" s="33"/>
      <c r="I29" s="33"/>
      <c r="J29" s="33"/>
      <c r="K29" s="33"/>
      <c r="L29" s="33"/>
      <c r="M29" s="34">
        <f>'A) FWC unit prices'!D27</f>
        <v>0</v>
      </c>
      <c r="N29" s="34">
        <f>'A) FWC unit prices'!E27</f>
        <v>0</v>
      </c>
      <c r="O29" s="34">
        <f>'A) FWC unit prices'!F27</f>
        <v>0</v>
      </c>
      <c r="P29" s="34">
        <f>'A) FWC unit prices'!G27</f>
        <v>0</v>
      </c>
      <c r="Q29" s="34">
        <f>'A) FWC unit prices'!H27</f>
        <v>0</v>
      </c>
      <c r="R29" s="34">
        <f>'A) FWC unit prices'!I27</f>
        <v>0</v>
      </c>
      <c r="S29" s="34">
        <f>'A) FWC unit prices'!J27</f>
        <v>0</v>
      </c>
      <c r="T29" s="34">
        <f>'A) FWC unit prices'!K27</f>
        <v>0</v>
      </c>
      <c r="U29" s="35">
        <v>220</v>
      </c>
      <c r="V29" s="34">
        <f t="shared" si="0"/>
        <v>0</v>
      </c>
    </row>
    <row r="30" spans="1:22" x14ac:dyDescent="0.25">
      <c r="A30" s="5">
        <f>'A) FWC unit prices'!A27</f>
        <v>20</v>
      </c>
      <c r="B30" s="15" t="str">
        <f>'A) FWC unit prices'!B27</f>
        <v>Project Manager - Senior</v>
      </c>
      <c r="C30" s="50" t="s">
        <v>128</v>
      </c>
      <c r="D30" s="15" t="str">
        <f>'A) FWC unit prices'!C27</f>
        <v xml:space="preserve">PMS </v>
      </c>
      <c r="E30" s="49">
        <v>0.05</v>
      </c>
      <c r="F30" s="33"/>
      <c r="G30" s="33"/>
      <c r="H30" s="33"/>
      <c r="I30" s="33"/>
      <c r="J30" s="33"/>
      <c r="K30" s="33"/>
      <c r="L30" s="33"/>
      <c r="M30" s="34">
        <f>'A) FWC unit prices'!D27</f>
        <v>0</v>
      </c>
      <c r="N30" s="34">
        <f>'A) FWC unit prices'!E27</f>
        <v>0</v>
      </c>
      <c r="O30" s="34">
        <f>'A) FWC unit prices'!F27</f>
        <v>0</v>
      </c>
      <c r="P30" s="34">
        <f>'A) FWC unit prices'!G27</f>
        <v>0</v>
      </c>
      <c r="Q30" s="34">
        <f>'A) FWC unit prices'!H27</f>
        <v>0</v>
      </c>
      <c r="R30" s="34">
        <f>'A) FWC unit prices'!I27</f>
        <v>0</v>
      </c>
      <c r="S30" s="34">
        <f>'A) FWC unit prices'!J27</f>
        <v>0</v>
      </c>
      <c r="T30" s="34">
        <f>'A) FWC unit prices'!K27</f>
        <v>0</v>
      </c>
      <c r="U30" s="35">
        <v>220</v>
      </c>
      <c r="V30" s="34">
        <f t="shared" si="0"/>
        <v>0</v>
      </c>
    </row>
    <row r="31" spans="1:22" x14ac:dyDescent="0.25">
      <c r="A31" s="5">
        <f>'A) FWC unit prices'!A27</f>
        <v>20</v>
      </c>
      <c r="B31" s="15" t="str">
        <f>'A) FWC unit prices'!B27</f>
        <v>Project Manager - Senior</v>
      </c>
      <c r="C31" s="50" t="s">
        <v>129</v>
      </c>
      <c r="D31" s="15" t="str">
        <f>'A) FWC unit prices'!C27</f>
        <v xml:space="preserve">PMS </v>
      </c>
      <c r="E31" s="49">
        <v>0.05</v>
      </c>
      <c r="F31" s="33"/>
      <c r="G31" s="33"/>
      <c r="H31" s="33"/>
      <c r="I31" s="33"/>
      <c r="J31" s="33"/>
      <c r="K31" s="33"/>
      <c r="L31" s="33"/>
      <c r="M31" s="34">
        <f>'A) FWC unit prices'!D27</f>
        <v>0</v>
      </c>
      <c r="N31" s="34">
        <f>'A) FWC unit prices'!E27</f>
        <v>0</v>
      </c>
      <c r="O31" s="34">
        <f>'A) FWC unit prices'!F27</f>
        <v>0</v>
      </c>
      <c r="P31" s="34">
        <f>'A) FWC unit prices'!G27</f>
        <v>0</v>
      </c>
      <c r="Q31" s="34">
        <f>'A) FWC unit prices'!H27</f>
        <v>0</v>
      </c>
      <c r="R31" s="34">
        <f>'A) FWC unit prices'!I27</f>
        <v>0</v>
      </c>
      <c r="S31" s="34">
        <f>'A) FWC unit prices'!J27</f>
        <v>0</v>
      </c>
      <c r="T31" s="34">
        <f>'A) FWC unit prices'!K27</f>
        <v>0</v>
      </c>
      <c r="U31" s="35">
        <v>220</v>
      </c>
      <c r="V31" s="34">
        <f t="shared" si="0"/>
        <v>0</v>
      </c>
    </row>
    <row r="32" spans="1:22" x14ac:dyDescent="0.25">
      <c r="A32" s="5">
        <f>'A) FWC unit prices'!A27</f>
        <v>20</v>
      </c>
      <c r="B32" s="15" t="str">
        <f>'A) FWC unit prices'!B27</f>
        <v>Project Manager - Senior</v>
      </c>
      <c r="C32" s="50" t="s">
        <v>130</v>
      </c>
      <c r="D32" s="15" t="str">
        <f>'A) FWC unit prices'!C27</f>
        <v xml:space="preserve">PMS </v>
      </c>
      <c r="E32" s="49">
        <v>0.05</v>
      </c>
      <c r="F32" s="33"/>
      <c r="G32" s="33"/>
      <c r="H32" s="33"/>
      <c r="I32" s="33"/>
      <c r="J32" s="33"/>
      <c r="K32" s="33"/>
      <c r="L32" s="33"/>
      <c r="M32" s="34">
        <f>'A) FWC unit prices'!D27</f>
        <v>0</v>
      </c>
      <c r="N32" s="34">
        <f>'A) FWC unit prices'!E27</f>
        <v>0</v>
      </c>
      <c r="O32" s="34">
        <f>'A) FWC unit prices'!F27</f>
        <v>0</v>
      </c>
      <c r="P32" s="34">
        <f>'A) FWC unit prices'!G27</f>
        <v>0</v>
      </c>
      <c r="Q32" s="34">
        <f>'A) FWC unit prices'!H27</f>
        <v>0</v>
      </c>
      <c r="R32" s="34">
        <f>'A) FWC unit prices'!I27</f>
        <v>0</v>
      </c>
      <c r="S32" s="34">
        <f>'A) FWC unit prices'!J27</f>
        <v>0</v>
      </c>
      <c r="T32" s="34">
        <f>'A) FWC unit prices'!K27</f>
        <v>0</v>
      </c>
      <c r="U32" s="35">
        <v>220</v>
      </c>
      <c r="V32" s="34">
        <f t="shared" si="0"/>
        <v>0</v>
      </c>
    </row>
    <row r="33" spans="1:22" x14ac:dyDescent="0.25">
      <c r="A33" s="5">
        <f>'A) FWC unit prices'!A28</f>
        <v>21</v>
      </c>
      <c r="B33" s="15" t="str">
        <f>'A) FWC unit prices'!B28</f>
        <v>Project Manager Coordinator</v>
      </c>
      <c r="C33" s="50" t="s">
        <v>127</v>
      </c>
      <c r="D33" s="15" t="str">
        <f>'A) FWC unit prices'!C28</f>
        <v xml:space="preserve">PMC </v>
      </c>
      <c r="E33" s="33">
        <v>1</v>
      </c>
      <c r="F33" s="33"/>
      <c r="G33" s="33"/>
      <c r="H33" s="33"/>
      <c r="I33" s="33"/>
      <c r="J33" s="33"/>
      <c r="K33" s="33"/>
      <c r="L33" s="33"/>
      <c r="M33" s="34">
        <f>'A) FWC unit prices'!D28</f>
        <v>0</v>
      </c>
      <c r="N33" s="34">
        <f>'A) FWC unit prices'!E28</f>
        <v>0</v>
      </c>
      <c r="O33" s="34">
        <f>'A) FWC unit prices'!F28</f>
        <v>0</v>
      </c>
      <c r="P33" s="34">
        <f>'A) FWC unit prices'!G28</f>
        <v>0</v>
      </c>
      <c r="Q33" s="34">
        <f>'A) FWC unit prices'!H28</f>
        <v>0</v>
      </c>
      <c r="R33" s="34">
        <f>'A) FWC unit prices'!I28</f>
        <v>0</v>
      </c>
      <c r="S33" s="34">
        <f>'A) FWC unit prices'!J28</f>
        <v>0</v>
      </c>
      <c r="T33" s="34">
        <f>'A) FWC unit prices'!K28</f>
        <v>0</v>
      </c>
      <c r="U33" s="35">
        <v>220</v>
      </c>
      <c r="V33" s="34">
        <f t="shared" si="0"/>
        <v>0</v>
      </c>
    </row>
    <row r="34" spans="1:22" x14ac:dyDescent="0.25">
      <c r="A34" s="5">
        <f>'A) FWC unit prices'!A28</f>
        <v>21</v>
      </c>
      <c r="B34" s="15" t="str">
        <f>'A) FWC unit prices'!B28</f>
        <v>Project Manager Coordinator</v>
      </c>
      <c r="C34" s="50" t="s">
        <v>130</v>
      </c>
      <c r="D34" s="15" t="str">
        <f>'A) FWC unit prices'!C28</f>
        <v xml:space="preserve">PMC </v>
      </c>
      <c r="E34" s="49">
        <v>0.02</v>
      </c>
      <c r="F34" s="33"/>
      <c r="G34" s="33"/>
      <c r="H34" s="33"/>
      <c r="I34" s="33"/>
      <c r="J34" s="33"/>
      <c r="K34" s="33"/>
      <c r="L34" s="33"/>
      <c r="M34" s="34">
        <f>'A) FWC unit prices'!D28</f>
        <v>0</v>
      </c>
      <c r="N34" s="34">
        <f>'A) FWC unit prices'!E28</f>
        <v>0</v>
      </c>
      <c r="O34" s="34">
        <f>'A) FWC unit prices'!F28</f>
        <v>0</v>
      </c>
      <c r="P34" s="34">
        <f>'A) FWC unit prices'!G28</f>
        <v>0</v>
      </c>
      <c r="Q34" s="34">
        <f>'A) FWC unit prices'!H28</f>
        <v>0</v>
      </c>
      <c r="R34" s="34">
        <f>'A) FWC unit prices'!I28</f>
        <v>0</v>
      </c>
      <c r="S34" s="34">
        <f>'A) FWC unit prices'!J28</f>
        <v>0</v>
      </c>
      <c r="T34" s="34">
        <f>'A) FWC unit prices'!K28</f>
        <v>0</v>
      </c>
      <c r="U34" s="35">
        <v>220</v>
      </c>
      <c r="V34" s="34">
        <f t="shared" si="0"/>
        <v>0</v>
      </c>
    </row>
    <row r="35" spans="1:22" x14ac:dyDescent="0.25">
      <c r="A35" s="5">
        <f>'A) FWC unit prices'!A29</f>
        <v>22</v>
      </c>
      <c r="B35" s="15" t="str">
        <f>'A) FWC unit prices'!B29</f>
        <v>Technical Delivery Manager</v>
      </c>
      <c r="C35" s="50"/>
      <c r="D35" s="15" t="str">
        <f>'A) FWC unit prices'!C29</f>
        <v>TDM</v>
      </c>
      <c r="E35" s="33"/>
      <c r="F35" s="33"/>
      <c r="G35" s="33"/>
      <c r="H35" s="33"/>
      <c r="I35" s="33"/>
      <c r="J35" s="33"/>
      <c r="K35" s="33"/>
      <c r="L35" s="33"/>
      <c r="M35" s="34">
        <f>'A) FWC unit prices'!D29</f>
        <v>0</v>
      </c>
      <c r="N35" s="34">
        <f>'A) FWC unit prices'!E29</f>
        <v>0</v>
      </c>
      <c r="O35" s="34">
        <f>'A) FWC unit prices'!F29</f>
        <v>0</v>
      </c>
      <c r="P35" s="34">
        <f>'A) FWC unit prices'!G29</f>
        <v>0</v>
      </c>
      <c r="Q35" s="34">
        <f>'A) FWC unit prices'!H29</f>
        <v>0</v>
      </c>
      <c r="R35" s="34">
        <f>'A) FWC unit prices'!I29</f>
        <v>0</v>
      </c>
      <c r="S35" s="34">
        <f>'A) FWC unit prices'!J29</f>
        <v>0</v>
      </c>
      <c r="T35" s="34">
        <f>'A) FWC unit prices'!K29</f>
        <v>0</v>
      </c>
      <c r="U35" s="35">
        <v>220</v>
      </c>
      <c r="V35" s="34">
        <f t="shared" si="0"/>
        <v>0</v>
      </c>
    </row>
    <row r="36" spans="1:22" x14ac:dyDescent="0.25">
      <c r="A36" s="5">
        <f>'A) FWC unit prices'!A30</f>
        <v>23</v>
      </c>
      <c r="B36" s="15" t="str">
        <f>'A) FWC unit prices'!B30</f>
        <v>Fundamental Technology Expert</v>
      </c>
      <c r="C36" s="50"/>
      <c r="D36" s="15" t="str">
        <f>'A) FWC unit prices'!C30</f>
        <v xml:space="preserve">FTE </v>
      </c>
      <c r="E36" s="33"/>
      <c r="F36" s="33"/>
      <c r="G36" s="33"/>
      <c r="H36" s="33"/>
      <c r="I36" s="33"/>
      <c r="J36" s="33"/>
      <c r="K36" s="33"/>
      <c r="L36" s="33"/>
      <c r="M36" s="34">
        <f>'A) FWC unit prices'!D30</f>
        <v>0</v>
      </c>
      <c r="N36" s="34">
        <f>'A) FWC unit prices'!E30</f>
        <v>0</v>
      </c>
      <c r="O36" s="34">
        <f>'A) FWC unit prices'!F30</f>
        <v>0</v>
      </c>
      <c r="P36" s="34">
        <f>'A) FWC unit prices'!G30</f>
        <v>0</v>
      </c>
      <c r="Q36" s="34">
        <f>'A) FWC unit prices'!H30</f>
        <v>0</v>
      </c>
      <c r="R36" s="34">
        <f>'A) FWC unit prices'!I30</f>
        <v>0</v>
      </c>
      <c r="S36" s="34">
        <f>'A) FWC unit prices'!J30</f>
        <v>0</v>
      </c>
      <c r="T36" s="34">
        <f>'A) FWC unit prices'!K30</f>
        <v>0</v>
      </c>
      <c r="U36" s="35">
        <v>220</v>
      </c>
      <c r="V36" s="34">
        <f t="shared" si="0"/>
        <v>0</v>
      </c>
    </row>
    <row r="37" spans="1:22" x14ac:dyDescent="0.25">
      <c r="A37" s="5">
        <f>'A) FWC unit prices'!A31</f>
        <v>24</v>
      </c>
      <c r="B37" s="15" t="str">
        <f>'A) FWC unit prices'!B31</f>
        <v xml:space="preserve">Technical Writer </v>
      </c>
      <c r="C37" s="50" t="s">
        <v>130</v>
      </c>
      <c r="D37" s="15" t="str">
        <f>'A) FWC unit prices'!C31</f>
        <v xml:space="preserve">TWR </v>
      </c>
      <c r="E37" s="49">
        <v>7.0000000000000007E-2</v>
      </c>
      <c r="F37" s="33"/>
      <c r="G37" s="33"/>
      <c r="H37" s="33"/>
      <c r="I37" s="33"/>
      <c r="J37" s="33"/>
      <c r="K37" s="33"/>
      <c r="L37" s="33"/>
      <c r="M37" s="34">
        <f>'A) FWC unit prices'!D31</f>
        <v>0</v>
      </c>
      <c r="N37" s="34">
        <f>'A) FWC unit prices'!E31</f>
        <v>0</v>
      </c>
      <c r="O37" s="34">
        <f>'A) FWC unit prices'!F31</f>
        <v>0</v>
      </c>
      <c r="P37" s="34">
        <f>'A) FWC unit prices'!G31</f>
        <v>0</v>
      </c>
      <c r="Q37" s="34">
        <f>'A) FWC unit prices'!H31</f>
        <v>0</v>
      </c>
      <c r="R37" s="34">
        <f>'A) FWC unit prices'!I31</f>
        <v>0</v>
      </c>
      <c r="S37" s="34">
        <f>'A) FWC unit prices'!J31</f>
        <v>0</v>
      </c>
      <c r="T37" s="34">
        <f>'A) FWC unit prices'!K31</f>
        <v>0</v>
      </c>
      <c r="U37" s="35">
        <v>220</v>
      </c>
      <c r="V37" s="34">
        <f t="shared" si="0"/>
        <v>0</v>
      </c>
    </row>
    <row r="38" spans="1:22" x14ac:dyDescent="0.25">
      <c r="A38" s="5">
        <f>'A) FWC unit prices'!A32</f>
        <v>25</v>
      </c>
      <c r="B38" s="15" t="str">
        <f>'A) FWC unit prices'!B32</f>
        <v xml:space="preserve">IS Lead Implementer </v>
      </c>
      <c r="C38" s="50"/>
      <c r="D38" s="15" t="str">
        <f>'A) FWC unit prices'!C32</f>
        <v xml:space="preserve">ILI </v>
      </c>
      <c r="E38" s="33"/>
      <c r="F38" s="33"/>
      <c r="G38" s="33"/>
      <c r="H38" s="33"/>
      <c r="I38" s="33"/>
      <c r="J38" s="33"/>
      <c r="K38" s="33"/>
      <c r="L38" s="33"/>
      <c r="M38" s="34">
        <f>'A) FWC unit prices'!D32</f>
        <v>0</v>
      </c>
      <c r="N38" s="34">
        <f>'A) FWC unit prices'!E32</f>
        <v>0</v>
      </c>
      <c r="O38" s="34">
        <f>'A) FWC unit prices'!F32</f>
        <v>0</v>
      </c>
      <c r="P38" s="34">
        <f>'A) FWC unit prices'!G32</f>
        <v>0</v>
      </c>
      <c r="Q38" s="34">
        <f>'A) FWC unit prices'!H32</f>
        <v>0</v>
      </c>
      <c r="R38" s="34">
        <f>'A) FWC unit prices'!I32</f>
        <v>0</v>
      </c>
      <c r="S38" s="34">
        <f>'A) FWC unit prices'!J32</f>
        <v>0</v>
      </c>
      <c r="T38" s="34">
        <f>'A) FWC unit prices'!K32</f>
        <v>0</v>
      </c>
      <c r="U38" s="35">
        <v>220</v>
      </c>
      <c r="V38" s="34">
        <f t="shared" si="0"/>
        <v>0</v>
      </c>
    </row>
    <row r="39" spans="1:22" x14ac:dyDescent="0.25">
      <c r="A39" s="5">
        <f>'A) FWC unit prices'!A33</f>
        <v>26</v>
      </c>
      <c r="B39" s="15" t="str">
        <f>'A) FWC unit prices'!B33</f>
        <v>Technical Risk Manager</v>
      </c>
      <c r="C39" s="50" t="s">
        <v>127</v>
      </c>
      <c r="D39" s="15" t="str">
        <f>'A) FWC unit prices'!C33</f>
        <v>TRM</v>
      </c>
      <c r="E39" s="33">
        <v>2</v>
      </c>
      <c r="F39" s="33"/>
      <c r="G39" s="33"/>
      <c r="H39" s="33"/>
      <c r="I39" s="33"/>
      <c r="J39" s="33"/>
      <c r="K39" s="33"/>
      <c r="L39" s="33"/>
      <c r="M39" s="34">
        <f>'A) FWC unit prices'!D33</f>
        <v>0</v>
      </c>
      <c r="N39" s="34">
        <f>'A) FWC unit prices'!E33</f>
        <v>0</v>
      </c>
      <c r="O39" s="34">
        <f>'A) FWC unit prices'!F33</f>
        <v>0</v>
      </c>
      <c r="P39" s="34">
        <f>'A) FWC unit prices'!G33</f>
        <v>0</v>
      </c>
      <c r="Q39" s="34">
        <f>'A) FWC unit prices'!H33</f>
        <v>0</v>
      </c>
      <c r="R39" s="34">
        <f>'A) FWC unit prices'!I33</f>
        <v>0</v>
      </c>
      <c r="S39" s="34">
        <f>'A) FWC unit prices'!J33</f>
        <v>0</v>
      </c>
      <c r="T39" s="34">
        <f>'A) FWC unit prices'!K33</f>
        <v>0</v>
      </c>
      <c r="U39" s="35">
        <v>220</v>
      </c>
      <c r="V39" s="34">
        <f t="shared" si="0"/>
        <v>0</v>
      </c>
    </row>
    <row r="40" spans="1:22" x14ac:dyDescent="0.25">
      <c r="A40" s="5">
        <f>'A) FWC unit prices'!A33</f>
        <v>26</v>
      </c>
      <c r="B40" s="15" t="str">
        <f>'A) FWC unit prices'!B33</f>
        <v>Technical Risk Manager</v>
      </c>
      <c r="C40" s="50" t="s">
        <v>129</v>
      </c>
      <c r="D40" s="15" t="str">
        <f>'A) FWC unit prices'!C33</f>
        <v>TRM</v>
      </c>
      <c r="E40" s="49">
        <v>0.05</v>
      </c>
      <c r="F40" s="33"/>
      <c r="G40" s="33"/>
      <c r="H40" s="33"/>
      <c r="I40" s="33"/>
      <c r="J40" s="33"/>
      <c r="K40" s="33"/>
      <c r="L40" s="33"/>
      <c r="M40" s="34">
        <f>'A) FWC unit prices'!D33</f>
        <v>0</v>
      </c>
      <c r="N40" s="34">
        <f>'A) FWC unit prices'!E33</f>
        <v>0</v>
      </c>
      <c r="O40" s="34">
        <f>'A) FWC unit prices'!F33</f>
        <v>0</v>
      </c>
      <c r="P40" s="34">
        <f>'A) FWC unit prices'!G33</f>
        <v>0</v>
      </c>
      <c r="Q40" s="34">
        <f>'A) FWC unit prices'!H33</f>
        <v>0</v>
      </c>
      <c r="R40" s="34">
        <f>'A) FWC unit prices'!I33</f>
        <v>0</v>
      </c>
      <c r="S40" s="34">
        <f>'A) FWC unit prices'!J33</f>
        <v>0</v>
      </c>
      <c r="T40" s="34">
        <f>'A) FWC unit prices'!K33</f>
        <v>0</v>
      </c>
      <c r="U40" s="35">
        <v>220</v>
      </c>
      <c r="V40" s="34">
        <f t="shared" si="0"/>
        <v>0</v>
      </c>
    </row>
    <row r="41" spans="1:22" x14ac:dyDescent="0.25">
      <c r="A41" s="5">
        <f>'A) FWC unit prices'!A34</f>
        <v>27</v>
      </c>
      <c r="B41" s="15" t="str">
        <f>'A) FWC unit prices'!B34</f>
        <v>Project Security Manager</v>
      </c>
      <c r="C41" s="50"/>
      <c r="D41" s="15" t="str">
        <f>'A) FWC unit prices'!C34</f>
        <v>PSM</v>
      </c>
      <c r="E41" s="33"/>
      <c r="F41" s="33"/>
      <c r="G41" s="33"/>
      <c r="H41" s="33"/>
      <c r="I41" s="33"/>
      <c r="J41" s="33"/>
      <c r="K41" s="33"/>
      <c r="L41" s="33"/>
      <c r="M41" s="34">
        <f>'A) FWC unit prices'!D34</f>
        <v>0</v>
      </c>
      <c r="N41" s="34">
        <f>'A) FWC unit prices'!E34</f>
        <v>0</v>
      </c>
      <c r="O41" s="34">
        <f>'A) FWC unit prices'!F34</f>
        <v>0</v>
      </c>
      <c r="P41" s="34">
        <f>'A) FWC unit prices'!G34</f>
        <v>0</v>
      </c>
      <c r="Q41" s="34">
        <f>'A) FWC unit prices'!H34</f>
        <v>0</v>
      </c>
      <c r="R41" s="34">
        <f>'A) FWC unit prices'!I34</f>
        <v>0</v>
      </c>
      <c r="S41" s="34">
        <f>'A) FWC unit prices'!J34</f>
        <v>0</v>
      </c>
      <c r="T41" s="34">
        <f>'A) FWC unit prices'!K34</f>
        <v>0</v>
      </c>
      <c r="U41" s="35">
        <v>220</v>
      </c>
      <c r="V41" s="34">
        <f t="shared" si="0"/>
        <v>0</v>
      </c>
    </row>
    <row r="42" spans="1:22" x14ac:dyDescent="0.25">
      <c r="A42" s="5">
        <f>'A) FWC unit prices'!A35</f>
        <v>28</v>
      </c>
      <c r="B42" s="15" t="str">
        <f>'A) FWC unit prices'!B35</f>
        <v xml:space="preserve">Service/Incident Manager </v>
      </c>
      <c r="C42" s="50" t="s">
        <v>127</v>
      </c>
      <c r="D42" s="15" t="str">
        <f>'A) FWC unit prices'!C35</f>
        <v xml:space="preserve">ISM </v>
      </c>
      <c r="E42" s="33">
        <v>1</v>
      </c>
      <c r="F42" s="33"/>
      <c r="G42" s="33"/>
      <c r="H42" s="33"/>
      <c r="I42" s="33"/>
      <c r="J42" s="33"/>
      <c r="K42" s="33"/>
      <c r="L42" s="33"/>
      <c r="M42" s="34">
        <f>'A) FWC unit prices'!D35</f>
        <v>0</v>
      </c>
      <c r="N42" s="34">
        <f>'A) FWC unit prices'!E35</f>
        <v>0</v>
      </c>
      <c r="O42" s="34">
        <f>'A) FWC unit prices'!F35</f>
        <v>0</v>
      </c>
      <c r="P42" s="34">
        <f>'A) FWC unit prices'!G35</f>
        <v>0</v>
      </c>
      <c r="Q42" s="34">
        <f>'A) FWC unit prices'!H35</f>
        <v>0</v>
      </c>
      <c r="R42" s="34">
        <f>'A) FWC unit prices'!I35</f>
        <v>0</v>
      </c>
      <c r="S42" s="34">
        <f>'A) FWC unit prices'!J35</f>
        <v>0</v>
      </c>
      <c r="T42" s="34">
        <f>'A) FWC unit prices'!K35</f>
        <v>0</v>
      </c>
      <c r="U42" s="35">
        <v>220</v>
      </c>
      <c r="V42" s="34">
        <f t="shared" si="0"/>
        <v>0</v>
      </c>
    </row>
    <row r="43" spans="1:22" x14ac:dyDescent="0.25">
      <c r="A43" s="5">
        <f>'A) FWC unit prices'!A36</f>
        <v>29</v>
      </c>
      <c r="B43" s="15" t="str">
        <f>'A) FWC unit prices'!B36</f>
        <v>Information Management Specialist</v>
      </c>
      <c r="C43" s="50"/>
      <c r="D43" s="15" t="str">
        <f>'A) FWC unit prices'!C36</f>
        <v xml:space="preserve">IMS </v>
      </c>
      <c r="E43" s="33"/>
      <c r="F43" s="33"/>
      <c r="G43" s="33"/>
      <c r="H43" s="33"/>
      <c r="I43" s="33"/>
      <c r="J43" s="33"/>
      <c r="K43" s="33"/>
      <c r="L43" s="33"/>
      <c r="M43" s="34">
        <f>'A) FWC unit prices'!D36</f>
        <v>0</v>
      </c>
      <c r="N43" s="34">
        <f>'A) FWC unit prices'!E36</f>
        <v>0</v>
      </c>
      <c r="O43" s="34">
        <f>'A) FWC unit prices'!F36</f>
        <v>0</v>
      </c>
      <c r="P43" s="34">
        <f>'A) FWC unit prices'!G36</f>
        <v>0</v>
      </c>
      <c r="Q43" s="34">
        <f>'A) FWC unit prices'!H36</f>
        <v>0</v>
      </c>
      <c r="R43" s="34">
        <f>'A) FWC unit prices'!I36</f>
        <v>0</v>
      </c>
      <c r="S43" s="34">
        <f>'A) FWC unit prices'!J36</f>
        <v>0</v>
      </c>
      <c r="T43" s="34">
        <f>'A) FWC unit prices'!K36</f>
        <v>0</v>
      </c>
      <c r="U43" s="35">
        <v>220</v>
      </c>
      <c r="V43" s="34">
        <f t="shared" si="0"/>
        <v>0</v>
      </c>
    </row>
    <row r="44" spans="1:22" x14ac:dyDescent="0.25">
      <c r="A44" s="5">
        <f>'A) FWC unit prices'!A37</f>
        <v>30</v>
      </c>
      <c r="B44" s="15" t="str">
        <f>'A) FWC unit prices'!B37</f>
        <v>Software Developer - Junior</v>
      </c>
      <c r="C44" s="50" t="s">
        <v>130</v>
      </c>
      <c r="D44" s="15" t="str">
        <f>'A) FWC unit prices'!C37</f>
        <v>DEVJ</v>
      </c>
      <c r="E44" s="49">
        <v>0.1</v>
      </c>
      <c r="F44" s="33"/>
      <c r="G44" s="33"/>
      <c r="H44" s="33"/>
      <c r="I44" s="33"/>
      <c r="J44" s="33"/>
      <c r="K44" s="33"/>
      <c r="L44" s="33"/>
      <c r="M44" s="34">
        <f>'A) FWC unit prices'!D37</f>
        <v>0</v>
      </c>
      <c r="N44" s="34">
        <f>'A) FWC unit prices'!E37</f>
        <v>0</v>
      </c>
      <c r="O44" s="34">
        <f>'A) FWC unit prices'!F37</f>
        <v>0</v>
      </c>
      <c r="P44" s="34">
        <f>'A) FWC unit prices'!G37</f>
        <v>0</v>
      </c>
      <c r="Q44" s="34">
        <f>'A) FWC unit prices'!H37</f>
        <v>0</v>
      </c>
      <c r="R44" s="34">
        <f>'A) FWC unit prices'!I37</f>
        <v>0</v>
      </c>
      <c r="S44" s="34">
        <f>'A) FWC unit prices'!J37</f>
        <v>0</v>
      </c>
      <c r="T44" s="34">
        <f>'A) FWC unit prices'!K37</f>
        <v>0</v>
      </c>
      <c r="U44" s="35">
        <v>220</v>
      </c>
      <c r="V44" s="34">
        <f t="shared" si="0"/>
        <v>0</v>
      </c>
    </row>
    <row r="45" spans="1:22" x14ac:dyDescent="0.25">
      <c r="A45" s="5">
        <f>'A) FWC unit prices'!A38</f>
        <v>31</v>
      </c>
      <c r="B45" s="15" t="str">
        <f>'A) FWC unit prices'!B38</f>
        <v>Software Developer - Senior</v>
      </c>
      <c r="C45" s="50" t="s">
        <v>127</v>
      </c>
      <c r="D45" s="15" t="str">
        <f>'A) FWC unit prices'!C38</f>
        <v>DEV</v>
      </c>
      <c r="E45" s="33">
        <v>2.1</v>
      </c>
      <c r="F45" s="33"/>
      <c r="G45" s="33"/>
      <c r="H45" s="33"/>
      <c r="I45" s="33"/>
      <c r="J45" s="33"/>
      <c r="K45" s="33"/>
      <c r="L45" s="33"/>
      <c r="M45" s="34">
        <f>'A) FWC unit prices'!D38</f>
        <v>0</v>
      </c>
      <c r="N45" s="34">
        <f>'A) FWC unit prices'!E38</f>
        <v>0</v>
      </c>
      <c r="O45" s="34">
        <f>'A) FWC unit prices'!F38</f>
        <v>0</v>
      </c>
      <c r="P45" s="34">
        <f>'A) FWC unit prices'!G38</f>
        <v>0</v>
      </c>
      <c r="Q45" s="34">
        <f>'A) FWC unit prices'!H38</f>
        <v>0</v>
      </c>
      <c r="R45" s="34">
        <f>'A) FWC unit prices'!I38</f>
        <v>0</v>
      </c>
      <c r="S45" s="34">
        <f>'A) FWC unit prices'!J38</f>
        <v>0</v>
      </c>
      <c r="T45" s="34">
        <f>'A) FWC unit prices'!K38</f>
        <v>0</v>
      </c>
      <c r="U45" s="35">
        <v>220</v>
      </c>
      <c r="V45" s="34">
        <f t="shared" si="0"/>
        <v>0</v>
      </c>
    </row>
    <row r="46" spans="1:22" x14ac:dyDescent="0.25">
      <c r="A46" s="5">
        <f>'A) FWC unit prices'!A38</f>
        <v>31</v>
      </c>
      <c r="B46" s="15" t="str">
        <f>'A) FWC unit prices'!B38</f>
        <v>Software Developer - Senior</v>
      </c>
      <c r="C46" s="50" t="s">
        <v>130</v>
      </c>
      <c r="D46" s="15" t="str">
        <f>'A) FWC unit prices'!C38</f>
        <v>DEV</v>
      </c>
      <c r="E46" s="49">
        <v>0.5</v>
      </c>
      <c r="F46" s="33"/>
      <c r="G46" s="33"/>
      <c r="H46" s="33"/>
      <c r="I46" s="33"/>
      <c r="J46" s="33"/>
      <c r="K46" s="33"/>
      <c r="L46" s="33"/>
      <c r="M46" s="34">
        <f>'A) FWC unit prices'!D38</f>
        <v>0</v>
      </c>
      <c r="N46" s="34">
        <f>'A) FWC unit prices'!E38</f>
        <v>0</v>
      </c>
      <c r="O46" s="34">
        <f>'A) FWC unit prices'!F38</f>
        <v>0</v>
      </c>
      <c r="P46" s="34">
        <f>'A) FWC unit prices'!G38</f>
        <v>0</v>
      </c>
      <c r="Q46" s="34">
        <f>'A) FWC unit prices'!H38</f>
        <v>0</v>
      </c>
      <c r="R46" s="34">
        <f>'A) FWC unit prices'!I38</f>
        <v>0</v>
      </c>
      <c r="S46" s="34">
        <f>'A) FWC unit prices'!J38</f>
        <v>0</v>
      </c>
      <c r="T46" s="34">
        <f>'A) FWC unit prices'!K38</f>
        <v>0</v>
      </c>
      <c r="U46" s="35">
        <v>220</v>
      </c>
      <c r="V46" s="34">
        <f t="shared" si="0"/>
        <v>0</v>
      </c>
    </row>
    <row r="47" spans="1:22" x14ac:dyDescent="0.25">
      <c r="A47" s="5">
        <f>'A) FWC unit prices'!A39</f>
        <v>32</v>
      </c>
      <c r="B47" s="15" t="str">
        <f>'A) FWC unit prices'!B39</f>
        <v>Software Developer - Coordinator</v>
      </c>
      <c r="C47" s="50" t="s">
        <v>130</v>
      </c>
      <c r="D47" s="15" t="str">
        <f>'A) FWC unit prices'!C39</f>
        <v>DEVC</v>
      </c>
      <c r="E47" s="49">
        <v>0.06</v>
      </c>
      <c r="F47" s="33"/>
      <c r="G47" s="33"/>
      <c r="H47" s="33"/>
      <c r="I47" s="33"/>
      <c r="J47" s="33"/>
      <c r="K47" s="33"/>
      <c r="L47" s="33"/>
      <c r="M47" s="34">
        <f>'A) FWC unit prices'!D39</f>
        <v>0</v>
      </c>
      <c r="N47" s="34">
        <f>'A) FWC unit prices'!E39</f>
        <v>0</v>
      </c>
      <c r="O47" s="34">
        <f>'A) FWC unit prices'!F39</f>
        <v>0</v>
      </c>
      <c r="P47" s="34">
        <f>'A) FWC unit prices'!G39</f>
        <v>0</v>
      </c>
      <c r="Q47" s="34">
        <f>'A) FWC unit prices'!H39</f>
        <v>0</v>
      </c>
      <c r="R47" s="34">
        <f>'A) FWC unit prices'!I39</f>
        <v>0</v>
      </c>
      <c r="S47" s="34">
        <f>'A) FWC unit prices'!J39</f>
        <v>0</v>
      </c>
      <c r="T47" s="34">
        <f>'A) FWC unit prices'!K39</f>
        <v>0</v>
      </c>
      <c r="U47" s="35">
        <v>220</v>
      </c>
      <c r="V47" s="34">
        <f t="shared" si="0"/>
        <v>0</v>
      </c>
    </row>
    <row r="48" spans="1:22" x14ac:dyDescent="0.25">
      <c r="A48" s="5">
        <f>'A) FWC unit prices'!A40</f>
        <v>33</v>
      </c>
      <c r="B48" s="15" t="str">
        <f>'A) FWC unit prices'!B40</f>
        <v>Business Analyst - Junior</v>
      </c>
      <c r="C48" s="50" t="s">
        <v>130</v>
      </c>
      <c r="D48" s="15" t="str">
        <f>'A) FWC unit prices'!C40</f>
        <v>BAJ</v>
      </c>
      <c r="E48" s="49">
        <v>0.04</v>
      </c>
      <c r="F48" s="33"/>
      <c r="G48" s="33"/>
      <c r="H48" s="33"/>
      <c r="I48" s="33"/>
      <c r="J48" s="33"/>
      <c r="K48" s="33"/>
      <c r="L48" s="33"/>
      <c r="M48" s="34">
        <f>'A) FWC unit prices'!D40</f>
        <v>0</v>
      </c>
      <c r="N48" s="34">
        <f>'A) FWC unit prices'!E40</f>
        <v>0</v>
      </c>
      <c r="O48" s="34">
        <f>'A) FWC unit prices'!F40</f>
        <v>0</v>
      </c>
      <c r="P48" s="34">
        <f>'A) FWC unit prices'!G40</f>
        <v>0</v>
      </c>
      <c r="Q48" s="34">
        <f>'A) FWC unit prices'!H40</f>
        <v>0</v>
      </c>
      <c r="R48" s="34">
        <f>'A) FWC unit prices'!I40</f>
        <v>0</v>
      </c>
      <c r="S48" s="34">
        <f>'A) FWC unit prices'!J40</f>
        <v>0</v>
      </c>
      <c r="T48" s="34">
        <f>'A) FWC unit prices'!K40</f>
        <v>0</v>
      </c>
      <c r="U48" s="35">
        <v>220</v>
      </c>
      <c r="V48" s="34">
        <f t="shared" si="0"/>
        <v>0</v>
      </c>
    </row>
    <row r="49" spans="1:22" x14ac:dyDescent="0.25">
      <c r="A49" s="5">
        <f>'A) FWC unit prices'!A41</f>
        <v>34</v>
      </c>
      <c r="B49" s="15" t="str">
        <f>'A) FWC unit prices'!B41</f>
        <v xml:space="preserve">Business Analyst </v>
      </c>
      <c r="C49" s="50" t="s">
        <v>127</v>
      </c>
      <c r="D49" s="15" t="str">
        <f>'A) FWC unit prices'!C41</f>
        <v>BAN</v>
      </c>
      <c r="E49" s="33">
        <v>1.1000000000000001</v>
      </c>
      <c r="F49" s="33"/>
      <c r="G49" s="33"/>
      <c r="H49" s="33"/>
      <c r="I49" s="33"/>
      <c r="J49" s="33"/>
      <c r="K49" s="33"/>
      <c r="L49" s="33"/>
      <c r="M49" s="34">
        <f>'A) FWC unit prices'!D41</f>
        <v>0</v>
      </c>
      <c r="N49" s="34">
        <f>'A) FWC unit prices'!E41</f>
        <v>0</v>
      </c>
      <c r="O49" s="34">
        <f>'A) FWC unit prices'!F41</f>
        <v>0</v>
      </c>
      <c r="P49" s="34">
        <f>'A) FWC unit prices'!G41</f>
        <v>0</v>
      </c>
      <c r="Q49" s="34">
        <f>'A) FWC unit prices'!H41</f>
        <v>0</v>
      </c>
      <c r="R49" s="34">
        <f>'A) FWC unit prices'!I41</f>
        <v>0</v>
      </c>
      <c r="S49" s="34">
        <f>'A) FWC unit prices'!J41</f>
        <v>0</v>
      </c>
      <c r="T49" s="34">
        <f>'A) FWC unit prices'!K41</f>
        <v>0</v>
      </c>
      <c r="U49" s="35">
        <v>220</v>
      </c>
      <c r="V49" s="34">
        <f t="shared" si="0"/>
        <v>0</v>
      </c>
    </row>
    <row r="50" spans="1:22" x14ac:dyDescent="0.25">
      <c r="A50" s="5">
        <f>'A) FWC unit prices'!A41</f>
        <v>34</v>
      </c>
      <c r="B50" s="15" t="str">
        <f>'A) FWC unit prices'!B41</f>
        <v xml:space="preserve">Business Analyst </v>
      </c>
      <c r="C50" s="50" t="s">
        <v>130</v>
      </c>
      <c r="D50" s="15" t="str">
        <f>'A) FWC unit prices'!C41</f>
        <v>BAN</v>
      </c>
      <c r="E50" s="49">
        <v>0.06</v>
      </c>
      <c r="F50" s="33"/>
      <c r="G50" s="33"/>
      <c r="H50" s="33"/>
      <c r="I50" s="33"/>
      <c r="J50" s="33"/>
      <c r="K50" s="33"/>
      <c r="L50" s="33"/>
      <c r="M50" s="34">
        <f>'A) FWC unit prices'!D41</f>
        <v>0</v>
      </c>
      <c r="N50" s="34">
        <f>'A) FWC unit prices'!E41</f>
        <v>0</v>
      </c>
      <c r="O50" s="34">
        <f>'A) FWC unit prices'!F41</f>
        <v>0</v>
      </c>
      <c r="P50" s="34">
        <f>'A) FWC unit prices'!G41</f>
        <v>0</v>
      </c>
      <c r="Q50" s="34">
        <f>'A) FWC unit prices'!H41</f>
        <v>0</v>
      </c>
      <c r="R50" s="34">
        <f>'A) FWC unit prices'!I41</f>
        <v>0</v>
      </c>
      <c r="S50" s="34">
        <f>'A) FWC unit prices'!J41</f>
        <v>0</v>
      </c>
      <c r="T50" s="34">
        <f>'A) FWC unit prices'!K41</f>
        <v>0</v>
      </c>
      <c r="U50" s="35">
        <v>220</v>
      </c>
      <c r="V50" s="34">
        <f t="shared" si="0"/>
        <v>0</v>
      </c>
    </row>
    <row r="51" spans="1:22" x14ac:dyDescent="0.25">
      <c r="A51" s="5">
        <f>'A) FWC unit prices'!A42</f>
        <v>35</v>
      </c>
      <c r="B51" s="15" t="str">
        <f>'A) FWC unit prices'!B42</f>
        <v xml:space="preserve">UX/UI Designer </v>
      </c>
      <c r="C51" s="50" t="s">
        <v>130</v>
      </c>
      <c r="D51" s="15" t="str">
        <f>'A) FWC unit prices'!C42</f>
        <v>UXD</v>
      </c>
      <c r="E51" s="49">
        <v>7.0000000000000007E-2</v>
      </c>
      <c r="F51" s="33"/>
      <c r="G51" s="33"/>
      <c r="H51" s="33"/>
      <c r="I51" s="33"/>
      <c r="J51" s="33"/>
      <c r="K51" s="33"/>
      <c r="L51" s="33"/>
      <c r="M51" s="34">
        <f>'A) FWC unit prices'!D42</f>
        <v>0</v>
      </c>
      <c r="N51" s="34">
        <f>'A) FWC unit prices'!E42</f>
        <v>0</v>
      </c>
      <c r="O51" s="34">
        <f>'A) FWC unit prices'!F42</f>
        <v>0</v>
      </c>
      <c r="P51" s="34">
        <f>'A) FWC unit prices'!G42</f>
        <v>0</v>
      </c>
      <c r="Q51" s="34">
        <f>'A) FWC unit prices'!H42</f>
        <v>0</v>
      </c>
      <c r="R51" s="34">
        <f>'A) FWC unit prices'!I42</f>
        <v>0</v>
      </c>
      <c r="S51" s="34">
        <f>'A) FWC unit prices'!J42</f>
        <v>0</v>
      </c>
      <c r="T51" s="34">
        <f>'A) FWC unit prices'!K42</f>
        <v>0</v>
      </c>
      <c r="U51" s="35">
        <v>220</v>
      </c>
      <c r="V51" s="34">
        <f t="shared" si="0"/>
        <v>0</v>
      </c>
    </row>
    <row r="52" spans="1:22" x14ac:dyDescent="0.25">
      <c r="A52" s="5">
        <f>'A) FWC unit prices'!A43</f>
        <v>36</v>
      </c>
      <c r="B52" s="15" t="str">
        <f>'A) FWC unit prices'!B43</f>
        <v>Test Engineer / QA Engineer</v>
      </c>
      <c r="C52" s="50" t="s">
        <v>130</v>
      </c>
      <c r="D52" s="15" t="str">
        <f>'A) FWC unit prices'!C43</f>
        <v>TEE</v>
      </c>
      <c r="E52" s="49">
        <v>0.04</v>
      </c>
      <c r="F52" s="33"/>
      <c r="G52" s="33"/>
      <c r="H52" s="33"/>
      <c r="I52" s="33"/>
      <c r="J52" s="33"/>
      <c r="K52" s="33"/>
      <c r="L52" s="33"/>
      <c r="M52" s="34">
        <f>'A) FWC unit prices'!D43</f>
        <v>0</v>
      </c>
      <c r="N52" s="34">
        <f>'A) FWC unit prices'!E43</f>
        <v>0</v>
      </c>
      <c r="O52" s="34">
        <f>'A) FWC unit prices'!F43</f>
        <v>0</v>
      </c>
      <c r="P52" s="34">
        <f>'A) FWC unit prices'!G43</f>
        <v>0</v>
      </c>
      <c r="Q52" s="34">
        <f>'A) FWC unit prices'!H43</f>
        <v>0</v>
      </c>
      <c r="R52" s="34">
        <f>'A) FWC unit prices'!I43</f>
        <v>0</v>
      </c>
      <c r="S52" s="34">
        <f>'A) FWC unit prices'!J43</f>
        <v>0</v>
      </c>
      <c r="T52" s="34">
        <f>'A) FWC unit prices'!K43</f>
        <v>0</v>
      </c>
      <c r="U52" s="35">
        <v>220</v>
      </c>
      <c r="V52" s="34">
        <f t="shared" si="0"/>
        <v>0</v>
      </c>
    </row>
    <row r="53" spans="1:22" x14ac:dyDescent="0.25">
      <c r="A53" s="5">
        <f>'A) FWC unit prices'!A44</f>
        <v>37</v>
      </c>
      <c r="B53" s="15" t="str">
        <f>'A) FWC unit prices'!B44</f>
        <v>Trainer / Adoption Specialist</v>
      </c>
      <c r="C53" s="50" t="s">
        <v>130</v>
      </c>
      <c r="D53" s="15" t="str">
        <f>'A) FWC unit prices'!C44</f>
        <v>TAS</v>
      </c>
      <c r="E53" s="49">
        <v>0.04</v>
      </c>
      <c r="F53" s="33"/>
      <c r="G53" s="33"/>
      <c r="H53" s="33"/>
      <c r="I53" s="33"/>
      <c r="J53" s="33"/>
      <c r="K53" s="33"/>
      <c r="L53" s="33"/>
      <c r="M53" s="34">
        <f>'A) FWC unit prices'!D44</f>
        <v>0</v>
      </c>
      <c r="N53" s="34">
        <f>'A) FWC unit prices'!E44</f>
        <v>0</v>
      </c>
      <c r="O53" s="34">
        <f>'A) FWC unit prices'!F44</f>
        <v>0</v>
      </c>
      <c r="P53" s="34">
        <f>'A) FWC unit prices'!G44</f>
        <v>0</v>
      </c>
      <c r="Q53" s="34">
        <f>'A) FWC unit prices'!H44</f>
        <v>0</v>
      </c>
      <c r="R53" s="34">
        <f>'A) FWC unit prices'!I44</f>
        <v>0</v>
      </c>
      <c r="S53" s="34">
        <f>'A) FWC unit prices'!J44</f>
        <v>0</v>
      </c>
      <c r="T53" s="34">
        <f>'A) FWC unit prices'!K44</f>
        <v>0</v>
      </c>
      <c r="U53" s="35">
        <v>220</v>
      </c>
      <c r="V53" s="34">
        <f t="shared" si="0"/>
        <v>0</v>
      </c>
    </row>
    <row r="54" spans="1:22" x14ac:dyDescent="0.25">
      <c r="A54" s="5">
        <f>'A) FWC unit prices'!A45</f>
        <v>38</v>
      </c>
      <c r="B54" s="15" t="str">
        <f>'A) FWC unit prices'!B45</f>
        <v>DevOps Data Architect</v>
      </c>
      <c r="C54" s="50" t="s">
        <v>127</v>
      </c>
      <c r="D54" s="15" t="str">
        <f>'A) FWC unit prices'!C45</f>
        <v>DAA</v>
      </c>
      <c r="E54" s="33">
        <v>1</v>
      </c>
      <c r="F54" s="33"/>
      <c r="G54" s="33"/>
      <c r="H54" s="33"/>
      <c r="I54" s="33"/>
      <c r="J54" s="33"/>
      <c r="K54" s="33"/>
      <c r="L54" s="33"/>
      <c r="M54" s="34">
        <f>'A) FWC unit prices'!D45</f>
        <v>0</v>
      </c>
      <c r="N54" s="34">
        <f>'A) FWC unit prices'!E45</f>
        <v>0</v>
      </c>
      <c r="O54" s="34">
        <f>'A) FWC unit prices'!F45</f>
        <v>0</v>
      </c>
      <c r="P54" s="34">
        <f>'A) FWC unit prices'!G45</f>
        <v>0</v>
      </c>
      <c r="Q54" s="34">
        <f>'A) FWC unit prices'!H45</f>
        <v>0</v>
      </c>
      <c r="R54" s="34">
        <f>'A) FWC unit prices'!I45</f>
        <v>0</v>
      </c>
      <c r="S54" s="34">
        <f>'A) FWC unit prices'!J45</f>
        <v>0</v>
      </c>
      <c r="T54" s="34">
        <f>'A) FWC unit prices'!K45</f>
        <v>0</v>
      </c>
      <c r="U54" s="35">
        <v>220</v>
      </c>
      <c r="V54" s="34">
        <f t="shared" si="0"/>
        <v>0</v>
      </c>
    </row>
    <row r="55" spans="1:22" x14ac:dyDescent="0.25">
      <c r="A55" s="5">
        <f>'A) FWC unit prices'!A45</f>
        <v>38</v>
      </c>
      <c r="B55" s="15" t="str">
        <f>'A) FWC unit prices'!B45</f>
        <v>DevOps Data Architect</v>
      </c>
      <c r="C55" s="50" t="s">
        <v>130</v>
      </c>
      <c r="D55" s="15" t="str">
        <f>'A) FWC unit prices'!C45</f>
        <v>DAA</v>
      </c>
      <c r="E55" s="49">
        <v>0.02</v>
      </c>
      <c r="F55" s="33"/>
      <c r="G55" s="33"/>
      <c r="H55" s="33"/>
      <c r="I55" s="33"/>
      <c r="J55" s="33"/>
      <c r="K55" s="33"/>
      <c r="L55" s="33"/>
      <c r="M55" s="34">
        <f>'A) FWC unit prices'!D45</f>
        <v>0</v>
      </c>
      <c r="N55" s="34">
        <f>'A) FWC unit prices'!E45</f>
        <v>0</v>
      </c>
      <c r="O55" s="34">
        <f>'A) FWC unit prices'!F45</f>
        <v>0</v>
      </c>
      <c r="P55" s="34">
        <f>'A) FWC unit prices'!G45</f>
        <v>0</v>
      </c>
      <c r="Q55" s="34">
        <f>'A) FWC unit prices'!H45</f>
        <v>0</v>
      </c>
      <c r="R55" s="34">
        <f>'A) FWC unit prices'!I45</f>
        <v>0</v>
      </c>
      <c r="S55" s="34">
        <f>'A) FWC unit prices'!J45</f>
        <v>0</v>
      </c>
      <c r="T55" s="34">
        <f>'A) FWC unit prices'!K45</f>
        <v>0</v>
      </c>
      <c r="U55" s="35">
        <v>220</v>
      </c>
      <c r="V55" s="34">
        <f t="shared" si="0"/>
        <v>0</v>
      </c>
    </row>
    <row r="56" spans="1:22" x14ac:dyDescent="0.25">
      <c r="A56" s="5">
        <f>'A) FWC unit prices'!A46</f>
        <v>39</v>
      </c>
      <c r="B56" s="15" t="str">
        <f>'A) FWC unit prices'!B46</f>
        <v>DevOps Solution Architect</v>
      </c>
      <c r="C56" s="50" t="s">
        <v>130</v>
      </c>
      <c r="D56" s="15" t="str">
        <f>'A) FWC unit prices'!C46</f>
        <v>SOA</v>
      </c>
      <c r="E56" s="33">
        <v>1</v>
      </c>
      <c r="F56" s="33"/>
      <c r="G56" s="33"/>
      <c r="H56" s="33"/>
      <c r="I56" s="33"/>
      <c r="J56" s="33"/>
      <c r="K56" s="33"/>
      <c r="L56" s="33"/>
      <c r="M56" s="34">
        <f>'A) FWC unit prices'!D46</f>
        <v>0</v>
      </c>
      <c r="N56" s="34">
        <f>'A) FWC unit prices'!E46</f>
        <v>0</v>
      </c>
      <c r="O56" s="34">
        <f>'A) FWC unit prices'!F46</f>
        <v>0</v>
      </c>
      <c r="P56" s="34">
        <f>'A) FWC unit prices'!G46</f>
        <v>0</v>
      </c>
      <c r="Q56" s="34">
        <f>'A) FWC unit prices'!H46</f>
        <v>0</v>
      </c>
      <c r="R56" s="34">
        <f>'A) FWC unit prices'!I46</f>
        <v>0</v>
      </c>
      <c r="S56" s="34">
        <f>'A) FWC unit prices'!J46</f>
        <v>0</v>
      </c>
      <c r="T56" s="34">
        <f>'A) FWC unit prices'!K46</f>
        <v>0</v>
      </c>
      <c r="U56" s="35">
        <v>220</v>
      </c>
      <c r="V56" s="34">
        <f t="shared" si="0"/>
        <v>0</v>
      </c>
    </row>
    <row r="57" spans="1:22" x14ac:dyDescent="0.25">
      <c r="A57" s="5">
        <f>'A) FWC unit prices'!A46</f>
        <v>39</v>
      </c>
      <c r="B57" s="15" t="str">
        <f>'A) FWC unit prices'!B46</f>
        <v>DevOps Solution Architect</v>
      </c>
      <c r="C57" s="50" t="s">
        <v>130</v>
      </c>
      <c r="D57" s="15" t="str">
        <f>'A) FWC unit prices'!C46</f>
        <v>SOA</v>
      </c>
      <c r="E57" s="49">
        <v>0.01</v>
      </c>
      <c r="F57" s="33"/>
      <c r="G57" s="33"/>
      <c r="H57" s="33"/>
      <c r="I57" s="33"/>
      <c r="J57" s="33"/>
      <c r="K57" s="33"/>
      <c r="L57" s="33"/>
      <c r="M57" s="34">
        <f>'A) FWC unit prices'!D46</f>
        <v>0</v>
      </c>
      <c r="N57" s="34">
        <f>'A) FWC unit prices'!E46</f>
        <v>0</v>
      </c>
      <c r="O57" s="34">
        <f>'A) FWC unit prices'!F46</f>
        <v>0</v>
      </c>
      <c r="P57" s="34">
        <f>'A) FWC unit prices'!G46</f>
        <v>0</v>
      </c>
      <c r="Q57" s="34">
        <f>'A) FWC unit prices'!H46</f>
        <v>0</v>
      </c>
      <c r="R57" s="34">
        <f>'A) FWC unit prices'!I46</f>
        <v>0</v>
      </c>
      <c r="S57" s="34">
        <f>'A) FWC unit prices'!J46</f>
        <v>0</v>
      </c>
      <c r="T57" s="34">
        <f>'A) FWC unit prices'!K46</f>
        <v>0</v>
      </c>
      <c r="U57" s="35">
        <v>220</v>
      </c>
      <c r="V57" s="34">
        <f t="shared" si="0"/>
        <v>0</v>
      </c>
    </row>
    <row r="58" spans="1:22" x14ac:dyDescent="0.25">
      <c r="A58" s="5">
        <f>'A) FWC unit prices'!A47</f>
        <v>40</v>
      </c>
      <c r="B58" s="15" t="str">
        <f>'A) FWC unit prices'!B47</f>
        <v>ICT Consultant</v>
      </c>
      <c r="C58" s="15"/>
      <c r="D58" s="15" t="str">
        <f>'A) FWC unit prices'!C47</f>
        <v>CON</v>
      </c>
      <c r="E58" s="33"/>
      <c r="F58" s="33"/>
      <c r="G58" s="33"/>
      <c r="H58" s="33"/>
      <c r="I58" s="33"/>
      <c r="J58" s="33"/>
      <c r="K58" s="33"/>
      <c r="L58" s="33"/>
      <c r="M58" s="34">
        <f>'A) FWC unit prices'!D47</f>
        <v>0</v>
      </c>
      <c r="N58" s="34">
        <f>'A) FWC unit prices'!E47</f>
        <v>0</v>
      </c>
      <c r="O58" s="34">
        <f>'A) FWC unit prices'!F47</f>
        <v>0</v>
      </c>
      <c r="P58" s="34">
        <f>'A) FWC unit prices'!G47</f>
        <v>0</v>
      </c>
      <c r="Q58" s="34">
        <f>'A) FWC unit prices'!H47</f>
        <v>0</v>
      </c>
      <c r="R58" s="34">
        <f>'A) FWC unit prices'!I47</f>
        <v>0</v>
      </c>
      <c r="S58" s="34">
        <f>'A) FWC unit prices'!J47</f>
        <v>0</v>
      </c>
      <c r="T58" s="34">
        <f>'A) FWC unit prices'!K47</f>
        <v>0</v>
      </c>
      <c r="U58" s="35">
        <v>220</v>
      </c>
      <c r="V58" s="34">
        <f t="shared" si="0"/>
        <v>0</v>
      </c>
    </row>
    <row r="59" spans="1:22" x14ac:dyDescent="0.25">
      <c r="A59" s="26"/>
      <c r="B59" s="27" t="s">
        <v>131</v>
      </c>
      <c r="C59" s="27"/>
      <c r="D59" s="27"/>
      <c r="E59" s="37"/>
      <c r="F59" s="37"/>
      <c r="G59" s="37"/>
      <c r="H59" s="37"/>
      <c r="I59" s="37"/>
      <c r="J59" s="37"/>
      <c r="K59" s="37"/>
      <c r="L59" s="37"/>
      <c r="M59" s="38"/>
      <c r="N59" s="38"/>
      <c r="O59" s="38"/>
      <c r="P59" s="38"/>
      <c r="Q59" s="38"/>
      <c r="R59" s="38"/>
      <c r="S59" s="38"/>
      <c r="T59" s="38"/>
      <c r="U59" s="38"/>
      <c r="V59" s="36">
        <f>SUM(V8:V58)</f>
        <v>0</v>
      </c>
    </row>
    <row r="61" spans="1:22" ht="66.599999999999994" customHeight="1" x14ac:dyDescent="0.25">
      <c r="A61" s="4" t="s">
        <v>3</v>
      </c>
      <c r="B61" s="12" t="s">
        <v>132</v>
      </c>
      <c r="C61" s="52" t="s">
        <v>122</v>
      </c>
      <c r="D61" s="4" t="s">
        <v>5</v>
      </c>
      <c r="E61" s="4" t="s">
        <v>133</v>
      </c>
      <c r="F61" s="4" t="s">
        <v>134</v>
      </c>
      <c r="G61" s="4" t="s">
        <v>126</v>
      </c>
      <c r="H61" s="21"/>
      <c r="I61" s="21"/>
      <c r="J61" s="21"/>
      <c r="K61" s="21"/>
      <c r="L61" s="25"/>
    </row>
    <row r="62" spans="1:22" x14ac:dyDescent="0.25">
      <c r="A62" s="16">
        <f>'A) FWC unit prices'!A50</f>
        <v>41</v>
      </c>
      <c r="B62" s="19" t="str">
        <f>'A) FWC unit prices'!B50</f>
        <v>Standby duty service</v>
      </c>
      <c r="C62" s="51" t="s">
        <v>127</v>
      </c>
      <c r="D62" s="19" t="str">
        <f>'A) FWC unit prices'!C50</f>
        <v>SDS</v>
      </c>
      <c r="E62" s="17">
        <v>1688</v>
      </c>
      <c r="F62" s="30">
        <f>'A) FWC unit prices'!D50</f>
        <v>0</v>
      </c>
      <c r="G62" s="28">
        <f>E62*F62</f>
        <v>0</v>
      </c>
    </row>
    <row r="63" spans="1:22" x14ac:dyDescent="0.25">
      <c r="F63" s="24"/>
      <c r="G63" s="24"/>
    </row>
    <row r="64" spans="1:22" ht="47.25" x14ac:dyDescent="0.25">
      <c r="A64" s="4" t="s">
        <v>3</v>
      </c>
      <c r="B64" s="12" t="s">
        <v>135</v>
      </c>
      <c r="C64" s="12"/>
      <c r="D64" s="4" t="s">
        <v>5</v>
      </c>
      <c r="E64" s="4" t="s">
        <v>136</v>
      </c>
      <c r="F64" s="23" t="s">
        <v>134</v>
      </c>
      <c r="G64" s="23" t="s">
        <v>126</v>
      </c>
      <c r="H64" s="21"/>
      <c r="I64" s="21"/>
      <c r="J64" s="21"/>
      <c r="K64" s="21"/>
      <c r="L64" s="25"/>
    </row>
    <row r="65" spans="1:12" x14ac:dyDescent="0.25">
      <c r="A65" s="53">
        <f>'A) FWC unit prices'!A54</f>
        <v>42</v>
      </c>
      <c r="B65" s="15" t="str">
        <f>'A) FWC unit prices'!B54</f>
        <v>Mission EUSPA Headquarters CZECH REP.</v>
      </c>
      <c r="C65" s="50" t="s">
        <v>127</v>
      </c>
      <c r="D65" s="15" t="str">
        <f>'A) FWC unit prices'!C54</f>
        <v>MISHQ</v>
      </c>
      <c r="E65" s="6">
        <v>4</v>
      </c>
      <c r="F65" s="31">
        <f>'A) FWC unit prices'!D54</f>
        <v>0</v>
      </c>
      <c r="G65" s="28">
        <f>E65*F65</f>
        <v>0</v>
      </c>
    </row>
    <row r="66" spans="1:12" x14ac:dyDescent="0.25">
      <c r="A66" s="53">
        <f>'A) FWC unit prices'!A55</f>
        <v>43</v>
      </c>
      <c r="B66" s="15" t="str">
        <f>'A) FWC unit prices'!B55</f>
        <v>Mission FRANCE</v>
      </c>
      <c r="C66" s="50" t="s">
        <v>127</v>
      </c>
      <c r="D66" s="15" t="str">
        <f>'A) FWC unit prices'!C55</f>
        <v>MISF</v>
      </c>
      <c r="E66" s="6">
        <v>4</v>
      </c>
      <c r="F66" s="31">
        <f>'A) FWC unit prices'!D55</f>
        <v>0</v>
      </c>
      <c r="G66" s="28">
        <f t="shared" ref="G66:G72" si="2">E66*F66</f>
        <v>0</v>
      </c>
    </row>
    <row r="67" spans="1:12" x14ac:dyDescent="0.25">
      <c r="A67" s="53">
        <f>'A) FWC unit prices'!A56</f>
        <v>44</v>
      </c>
      <c r="B67" s="15" t="str">
        <f>'A) FWC unit prices'!B56</f>
        <v>Mission SPAIN</v>
      </c>
      <c r="C67" s="50" t="s">
        <v>127</v>
      </c>
      <c r="D67" s="15" t="str">
        <f>'A) FWC unit prices'!C56</f>
        <v>MISS</v>
      </c>
      <c r="E67" s="6">
        <v>4</v>
      </c>
      <c r="F67" s="31">
        <f>'A) FWC unit prices'!D56</f>
        <v>0</v>
      </c>
      <c r="G67" s="28">
        <f t="shared" si="2"/>
        <v>0</v>
      </c>
    </row>
    <row r="68" spans="1:12" x14ac:dyDescent="0.25">
      <c r="A68" s="53">
        <f>'A) FWC unit prices'!A57</f>
        <v>45</v>
      </c>
      <c r="B68" s="15" t="str">
        <f>'A) FWC unit prices'!B57</f>
        <v>Mission NETHERLANDS</v>
      </c>
      <c r="C68" s="50" t="s">
        <v>127</v>
      </c>
      <c r="D68" s="15" t="str">
        <f>'A) FWC unit prices'!C57</f>
        <v>MISN</v>
      </c>
      <c r="E68" s="6">
        <v>2</v>
      </c>
      <c r="F68" s="31">
        <f>'A) FWC unit prices'!D57</f>
        <v>0</v>
      </c>
      <c r="G68" s="28">
        <f t="shared" si="2"/>
        <v>0</v>
      </c>
    </row>
    <row r="69" spans="1:12" x14ac:dyDescent="0.25">
      <c r="A69" s="53">
        <f>'A) FWC unit prices'!A58</f>
        <v>46</v>
      </c>
      <c r="B69" s="15" t="str">
        <f>'A) FWC unit prices'!B58</f>
        <v>Mission GERMANY</v>
      </c>
      <c r="C69" s="50" t="s">
        <v>127</v>
      </c>
      <c r="D69" s="15" t="str">
        <f>'A) FWC unit prices'!C58</f>
        <v>MISGE</v>
      </c>
      <c r="E69" s="6">
        <v>2</v>
      </c>
      <c r="F69" s="31">
        <f>'A) FWC unit prices'!D58</f>
        <v>0</v>
      </c>
      <c r="G69" s="28">
        <f t="shared" si="2"/>
        <v>0</v>
      </c>
    </row>
    <row r="70" spans="1:12" x14ac:dyDescent="0.25">
      <c r="A70" s="53">
        <f>'A) FWC unit prices'!A59</f>
        <v>47</v>
      </c>
      <c r="B70" s="15" t="str">
        <f>'A) FWC unit prices'!B59</f>
        <v>Mission ITALY</v>
      </c>
      <c r="C70" s="50" t="s">
        <v>127</v>
      </c>
      <c r="D70" s="15" t="str">
        <f>'A) FWC unit prices'!C59</f>
        <v>MISI</v>
      </c>
      <c r="E70" s="6">
        <v>2</v>
      </c>
      <c r="F70" s="31">
        <f>'A) FWC unit prices'!D59</f>
        <v>0</v>
      </c>
      <c r="G70" s="28">
        <f t="shared" si="2"/>
        <v>0</v>
      </c>
    </row>
    <row r="71" spans="1:12" x14ac:dyDescent="0.25">
      <c r="A71" s="53">
        <f>'A) FWC unit prices'!A60</f>
        <v>48</v>
      </c>
      <c r="B71" s="15" t="str">
        <f>'A) FWC unit prices'!B60</f>
        <v>Mission GREECE</v>
      </c>
      <c r="C71" s="50" t="s">
        <v>127</v>
      </c>
      <c r="D71" s="15" t="str">
        <f>'A) FWC unit prices'!C60</f>
        <v>MISGR</v>
      </c>
      <c r="E71" s="6">
        <v>2</v>
      </c>
      <c r="F71" s="31">
        <f>'A) FWC unit prices'!D60</f>
        <v>0</v>
      </c>
      <c r="G71" s="28">
        <f t="shared" si="2"/>
        <v>0</v>
      </c>
    </row>
    <row r="72" spans="1:12" x14ac:dyDescent="0.25">
      <c r="A72" s="53">
        <f>'A) FWC unit prices'!A61</f>
        <v>49</v>
      </c>
      <c r="B72" s="15" t="str">
        <f>'A) FWC unit prices'!B61</f>
        <v>Mission LUXEMBOURG</v>
      </c>
      <c r="C72" s="50" t="s">
        <v>127</v>
      </c>
      <c r="D72" s="15" t="str">
        <f>'A) FWC unit prices'!C61</f>
        <v>MISL</v>
      </c>
      <c r="E72" s="6">
        <v>2</v>
      </c>
      <c r="F72" s="31">
        <f>'A) FWC unit prices'!D61</f>
        <v>0</v>
      </c>
      <c r="G72" s="28">
        <f t="shared" si="2"/>
        <v>0</v>
      </c>
    </row>
    <row r="73" spans="1:12" x14ac:dyDescent="0.25">
      <c r="A73" s="5"/>
      <c r="B73" s="27" t="s">
        <v>131</v>
      </c>
      <c r="C73" s="27"/>
      <c r="D73" s="15"/>
      <c r="E73" s="6"/>
      <c r="F73" s="7"/>
      <c r="G73" s="29">
        <f>SUM(G65:G72)</f>
        <v>0</v>
      </c>
    </row>
    <row r="76" spans="1:12" x14ac:dyDescent="0.25">
      <c r="A76" s="8"/>
      <c r="B76" s="9" t="s">
        <v>137</v>
      </c>
      <c r="C76" s="9"/>
      <c r="D76" s="10"/>
      <c r="E76" s="10"/>
      <c r="F76" s="10"/>
      <c r="G76" s="8"/>
      <c r="H76" s="11"/>
      <c r="I76" s="32"/>
      <c r="J76" s="32"/>
      <c r="K76" s="32"/>
      <c r="L76" s="87">
        <f>V59+G62+G73</f>
        <v>0</v>
      </c>
    </row>
  </sheetData>
  <sheetProtection algorithmName="SHA-512" hashValue="refNtU/n8Ycw9qLxnHkfKYQ5n0bdFcuKLqR/ie72z3YDU+HZtpmK//6ZhYMyiOxwvDH4YQi0MOsAGPiXPZRY+A==" saltValue="H7GErZ3XbP3beA2wsNm4GQ==" spinCount="100000" sheet="1" objects="1" scenarios="1" selectLockedCells="1" selectUnlockedCells="1"/>
  <mergeCells count="9">
    <mergeCell ref="A3:V3"/>
    <mergeCell ref="U6:U7"/>
    <mergeCell ref="V6:V7"/>
    <mergeCell ref="A6:A7"/>
    <mergeCell ref="B6:B7"/>
    <mergeCell ref="D6:D7"/>
    <mergeCell ref="M6:T6"/>
    <mergeCell ref="E6:L6"/>
    <mergeCell ref="C6:C7"/>
  </mergeCells>
  <phoneticPr fontId="1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BC14-C400-451F-8883-785BA2DA1688}">
  <dimension ref="A1:G7"/>
  <sheetViews>
    <sheetView zoomScaleNormal="100" workbookViewId="0">
      <selection activeCell="G5" sqref="G5"/>
    </sheetView>
  </sheetViews>
  <sheetFormatPr defaultColWidth="8.7109375" defaultRowHeight="15" x14ac:dyDescent="0.25"/>
  <cols>
    <col min="1" max="2" width="8.7109375" style="3"/>
    <col min="3" max="3" width="15.5703125" style="3" customWidth="1"/>
    <col min="4" max="4" width="8.7109375" style="3"/>
    <col min="5" max="5" width="16.42578125" style="3" customWidth="1"/>
    <col min="6" max="6" width="8.7109375" style="3"/>
    <col min="7" max="7" width="23" style="3" customWidth="1"/>
    <col min="8" max="16384" width="8.7109375" style="3"/>
  </cols>
  <sheetData>
    <row r="1" spans="1:7" ht="48.6" customHeight="1" thickBot="1" x14ac:dyDescent="0.3">
      <c r="A1" s="72" t="s">
        <v>0</v>
      </c>
      <c r="B1" s="73"/>
      <c r="C1" s="73"/>
      <c r="D1" s="73"/>
      <c r="E1" s="73"/>
      <c r="F1" s="73"/>
      <c r="G1" s="74"/>
    </row>
    <row r="2" spans="1:7" ht="18.75" x14ac:dyDescent="0.25">
      <c r="A2" s="75"/>
      <c r="B2" s="76"/>
      <c r="C2" s="76"/>
      <c r="D2" s="76"/>
      <c r="E2" s="76"/>
      <c r="F2" s="76"/>
      <c r="G2" s="76"/>
    </row>
    <row r="3" spans="1:7" ht="74.45" customHeight="1" x14ac:dyDescent="0.25">
      <c r="A3" s="77" t="s">
        <v>138</v>
      </c>
      <c r="B3" s="77"/>
      <c r="C3" s="77"/>
      <c r="D3" s="77"/>
      <c r="E3" s="77"/>
      <c r="F3" s="77"/>
      <c r="G3" s="77"/>
    </row>
    <row r="5" spans="1:7" ht="15" customHeight="1" x14ac:dyDescent="0.25">
      <c r="A5" s="81" t="s">
        <v>139</v>
      </c>
      <c r="B5" s="82"/>
      <c r="C5" s="83"/>
      <c r="D5" s="78" t="s">
        <v>140</v>
      </c>
      <c r="E5" s="79"/>
      <c r="F5" s="80"/>
      <c r="G5" s="54">
        <f>('B) Simulation WP1,2,3,4'!L76)-('A) FWC unit prices'!C64)</f>
        <v>0</v>
      </c>
    </row>
    <row r="7" spans="1:7" ht="77.099999999999994" customHeight="1" x14ac:dyDescent="0.25">
      <c r="A7" s="71" t="s">
        <v>141</v>
      </c>
      <c r="B7" s="71"/>
      <c r="C7" s="71"/>
      <c r="D7" s="84" t="s">
        <v>142</v>
      </c>
      <c r="E7" s="85"/>
      <c r="F7" s="86"/>
      <c r="G7" s="2" t="s">
        <v>143</v>
      </c>
    </row>
  </sheetData>
  <sheetProtection algorithmName="SHA-512" hashValue="QtanJJbQg45UCwp/5HqeAmcsVYXCEadce9n87KwfxrMZngpiDyHvDfzZRz2Q5pwF9qgzqQcrYqwJB3hP0obqAQ==" saltValue="eJ6cAUzDmENQXJqFzJx/sw==" spinCount="100000" sheet="1" objects="1" scenarios="1"/>
  <mergeCells count="7">
    <mergeCell ref="A7:C7"/>
    <mergeCell ref="A1:G1"/>
    <mergeCell ref="A2:G2"/>
    <mergeCell ref="A3:G3"/>
    <mergeCell ref="D5:F5"/>
    <mergeCell ref="A5:C5"/>
    <mergeCell ref="D7: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320244</WFID>
    <StepNumber xmlns="ee2f2c97-4d39-457c-8f3f-799a825aafed">2</StepNumber>
  </documentManagement>
</p:properties>
</file>

<file path=customXml/itemProps1.xml><?xml version="1.0" encoding="utf-8"?>
<ds:datastoreItem xmlns:ds="http://schemas.openxmlformats.org/officeDocument/2006/customXml" ds:itemID="{334FDBD2-BFC3-40DC-9256-03FAADD99931}">
  <ds:schemaRefs>
    <ds:schemaRef ds:uri="http://schemas.microsoft.com/sharepoint/v3/contenttype/forms"/>
  </ds:schemaRefs>
</ds:datastoreItem>
</file>

<file path=customXml/itemProps2.xml><?xml version="1.0" encoding="utf-8"?>
<ds:datastoreItem xmlns:ds="http://schemas.openxmlformats.org/officeDocument/2006/customXml" ds:itemID="{D25E5AFB-66F6-4260-99E1-64FD48F92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4EF428-B1CF-4A83-89F4-4B7B8C709CC0}">
  <ds:schemaRefs>
    <ds:schemaRef ds:uri="http://schemas.microsoft.com/office/2006/metadata/properties"/>
    <ds:schemaRef ds:uri="http://schemas.microsoft.com/office/infopath/2007/PartnerControls"/>
    <ds:schemaRef ds:uri="ee2f2c97-4d39-457c-8f3f-799a825aafep"/>
    <ds:schemaRef ds:uri="15608141-ad0d-433f-b70f-63c3fc01cab3"/>
    <ds:schemaRef ds:uri="ee2f2c97-4d39-457c-8f3f-799a825aaf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FWC unit prices</vt:lpstr>
      <vt:lpstr>B) Simulation WP1,2,3,4</vt:lpstr>
      <vt:lpstr>C) TOTAL EVALUATION PRICE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ANTONIOU Archontoula</dc:creator>
  <cp:keywords/>
  <dc:description/>
  <cp:lastModifiedBy>HEJNICOVA MAYEROVA Zdenka</cp:lastModifiedBy>
  <cp:revision/>
  <dcterms:created xsi:type="dcterms:W3CDTF">2025-12-16T18:10:50Z</dcterms:created>
  <dcterms:modified xsi:type="dcterms:W3CDTF">2026-01-16T10:35:59Z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28869275-929a-4374-ae36-79aedc3a1d07</vt:lpwstr>
  </property>
  <property fmtid="{D5CDD505-2E9C-101B-9397-08002B2CF9AE}" pid="4" name="_dlc_DocId">
    <vt:lpwstr>W3W777ZVADNJ-1677773838-336</vt:lpwstr>
  </property>
  <property fmtid="{D5CDD505-2E9C-101B-9397-08002B2CF9AE}" pid="5" name="_dlc_DocIdUrl">
    <vt:lpwstr>https://spaces.euspa.europa.eu/sites/EUSPAOP0425/_layouts/15/DocIdRedir.aspx?ID=W3W777ZVADNJ-1677773838-336, W3W777ZVADNJ-1677773838-336</vt:lpwstr>
  </property>
</Properties>
</file>