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euspa.sharepoint.com/sites/PRJEUSPAOP1625-Adminsupportservices/Shared Documents/General/Annexes to TS/"/>
    </mc:Choice>
  </mc:AlternateContent>
  <xr:revisionPtr revIDLastSave="1" documentId="13_ncr:1_{B729B9A4-79C7-4AA8-A785-71A5897BCCC4}" xr6:coauthVersionLast="47" xr6:coauthVersionMax="47" xr10:uidLastSave="{A6B77E1A-D74C-4F57-A21A-C0A1AC8042BC}"/>
  <bookViews>
    <workbookView xWindow="-108" yWindow="-108" windowWidth="23256" windowHeight="14016" tabRatio="899" activeTab="7" xr2:uid="{4F340712-D5C6-4596-88B8-81C7043E1537}"/>
  </bookViews>
  <sheets>
    <sheet name="General Instructions" sheetId="1" r:id="rId1"/>
    <sheet name="Navigation" sheetId="54" state="hidden" r:id="rId2"/>
    <sheet name="Comments" sheetId="2" r:id="rId3"/>
    <sheet name="Cost Sheets Values" sheetId="24" state="hidden" r:id="rId4"/>
    <sheet name="Instructions PCS-A1" sheetId="3" r:id="rId5"/>
    <sheet name="PCS - A1" sheetId="4" r:id="rId6"/>
    <sheet name="Instructions PCS-A2" sheetId="5" r:id="rId7"/>
    <sheet name="PCS - A2" sheetId="6" r:id="rId8"/>
    <sheet name="PCS - A2 Exhibit A" sheetId="7" state="hidden" r:id="rId9"/>
    <sheet name="PCS - A2 Exhibit B" sheetId="8" state="hidden" r:id="rId10"/>
    <sheet name="Instructions PCS-A4" sheetId="9" state="hidden" r:id="rId11"/>
    <sheet name="PCS - A4" sheetId="10" state="hidden" r:id="rId12"/>
    <sheet name="Instructions PCS-A6" sheetId="11" state="hidden" r:id="rId13"/>
    <sheet name="PCS - A6" sheetId="12" state="hidden" r:id="rId14"/>
    <sheet name="Instructions PCS-A8" sheetId="56" state="hidden" r:id="rId15"/>
    <sheet name="PCS - A8" sheetId="14" state="hidden" r:id="rId16"/>
    <sheet name="Instructions PCS-A10 " sheetId="15" state="hidden" r:id="rId17"/>
    <sheet name="PCS - A10" sheetId="16" state="hidden" r:id="rId18"/>
    <sheet name="Instructions PCS-A15" sheetId="18" state="hidden" r:id="rId19"/>
    <sheet name="PCS - A15" sheetId="19" state="hidden" r:id="rId20"/>
    <sheet name="Instructions PCS-A15.1 " sheetId="21" state="hidden" r:id="rId21"/>
    <sheet name="PCS - A15.1" sheetId="22" state="hidden" r:id="rId22"/>
    <sheet name="Instructions PCS-RUP" sheetId="29" state="hidden" r:id="rId23"/>
    <sheet name="PCS RUP " sheetId="25" state="hidden" r:id="rId24"/>
    <sheet name="PCS RUP  p2" sheetId="32" state="hidden" r:id="rId25"/>
    <sheet name="PCS RUP  p3" sheetId="34" state="hidden" r:id="rId26"/>
    <sheet name="PCS RUP  p4" sheetId="38" state="hidden" r:id="rId27"/>
    <sheet name="PCS RUP  p5" sheetId="40" state="hidden" r:id="rId28"/>
    <sheet name="PCS RUP  p6" sheetId="49" state="hidden" r:id="rId29"/>
    <sheet name="PCS RUP  p7" sheetId="50" state="hidden" r:id="rId30"/>
    <sheet name="PCS RUP  p8" sheetId="51" state="hidden" r:id="rId31"/>
    <sheet name="PCS RUP  Unprotected" sheetId="52" state="hidden" r:id="rId32"/>
    <sheet name="RUP Exhibit A" sheetId="27" state="hidden" r:id="rId33"/>
    <sheet name="RUP Exhibit B" sheetId="53" state="hidden" r:id="rId34"/>
  </sheets>
  <definedNames>
    <definedName name="Contract_Options">'Cost Sheets Values'!$L$17:$L$37</definedName>
    <definedName name="Cost_Element_Item">'Cost Sheets Values'!$N$17:$N$25</definedName>
    <definedName name="Cost_Sheets_Version">'Cost Sheets Values'!$J$3</definedName>
    <definedName name="Country_Code">'Cost Sheets Values'!$D$3:$D$70</definedName>
    <definedName name="Country_name">'Cost Sheets Values'!$C$3:$C$70</definedName>
    <definedName name="OLE_LINK1" localSheetId="6">'Instructions PCS-A2'!$B$55</definedName>
    <definedName name="_xlnm.Print_Area" localSheetId="2">Comments!$B$5:$F$58</definedName>
    <definedName name="_xlnm.Print_Area" localSheetId="0">'General Instructions'!$B$1:$E$36</definedName>
    <definedName name="_xlnm.Print_Area" localSheetId="4">'Instructions PCS-A1'!$B$5:$B$53</definedName>
    <definedName name="_xlnm.Print_Area" localSheetId="16">'Instructions PCS-A10 '!$B$2:$B$24</definedName>
    <definedName name="_xlnm.Print_Area" localSheetId="18">'Instructions PCS-A15'!$B$2:$B$22</definedName>
    <definedName name="_xlnm.Print_Area" localSheetId="20">'Instructions PCS-A15.1 '!$B$2:$B$33</definedName>
    <definedName name="_xlnm.Print_Area" localSheetId="6">'Instructions PCS-A2'!$B$2:$B$125</definedName>
    <definedName name="_xlnm.Print_Area" localSheetId="10">'Instructions PCS-A4'!$B$2:$B$15</definedName>
    <definedName name="_xlnm.Print_Area" localSheetId="12">'Instructions PCS-A6'!$B$2:$B$26</definedName>
    <definedName name="_xlnm.Print_Area" localSheetId="5">'PCS - A1'!$B$6:$H$53</definedName>
    <definedName name="_xlnm.Print_Area" localSheetId="17">'PCS - A10'!$B$5:$Q$63</definedName>
    <definedName name="_xlnm.Print_Area" localSheetId="19">'PCS - A15'!$B$5:$Q$48</definedName>
    <definedName name="_xlnm.Print_Area" localSheetId="21">'PCS - A15.1'!$B$5:$O$43</definedName>
    <definedName name="_xlnm.Print_Area" localSheetId="7">'PCS - A2'!$B$5:$J$66</definedName>
    <definedName name="_xlnm.Print_Area" localSheetId="8">'PCS - A2 Exhibit A'!$B$5:$I$60</definedName>
    <definedName name="_xlnm.Print_Area" localSheetId="9">'PCS - A2 Exhibit B'!$B$5:$O$41</definedName>
    <definedName name="_xlnm.Print_Area" localSheetId="11">'PCS - A4'!$B$5:$F$59</definedName>
    <definedName name="_xlnm.Print_Area" localSheetId="13">'PCS - A6'!$B$5:$F$61</definedName>
    <definedName name="_xlnm.Print_Area" localSheetId="15">'PCS - A8'!$B$5:$Q$64</definedName>
    <definedName name="_xlnm.Print_Area" localSheetId="23">'PCS RUP '!$B$5:$Q$64</definedName>
    <definedName name="_xlnm.Print_Area" localSheetId="24">'PCS RUP  p2'!$B$5:$Q$64</definedName>
    <definedName name="_xlnm.Print_Area" localSheetId="25">'PCS RUP  p3'!$B$5:$Q$64</definedName>
    <definedName name="_xlnm.Print_Area" localSheetId="26">'PCS RUP  p4'!$B$5:$Q$64</definedName>
    <definedName name="_xlnm.Print_Area" localSheetId="27">'PCS RUP  p5'!$B$5:$Q$64</definedName>
    <definedName name="_xlnm.Print_Area" localSheetId="28">'PCS RUP  p6'!$B$5:$Q$64</definedName>
    <definedName name="_xlnm.Print_Area" localSheetId="29">'PCS RUP  p7'!$B$5:$Q$64</definedName>
    <definedName name="_xlnm.Print_Area" localSheetId="30">'PCS RUP  p8'!$B$5:$Q$64</definedName>
    <definedName name="_xlnm.Print_Area" localSheetId="31">'PCS RUP  Unprotected'!$B$5:$Q$64</definedName>
    <definedName name="_xlnm.Print_Area" localSheetId="32">'RUP Exhibit A'!$B$5:$I$60</definedName>
    <definedName name="_xlnm.Print_Area" localSheetId="33">'RUP Exhibit B'!$B$5:$P$41</definedName>
    <definedName name="PSS_FORMS">'Cost Sheets Values'!$O$17:$O$37</definedName>
    <definedName name="SpecificContracts">'Cost Sheets Values'!$J$17:$J$25</definedName>
    <definedName name="Type_of_Price">'Cost Sheets Values'!$M$3:$M$10</definedName>
    <definedName name="Years_list">'Cost Sheets Values'!$G$3:$G$53</definedName>
    <definedName name="Z_1AB4241F_EBED_45D9_A2D6_AC50F0066C8A_.wvu.PrintArea" localSheetId="2" hidden="1">Comments!$B$6:$F$58</definedName>
    <definedName name="Z_1AB4241F_EBED_45D9_A2D6_AC50F0066C8A_.wvu.PrintArea" localSheetId="4" hidden="1">'Instructions PCS-A1'!$B$5:$B$53</definedName>
    <definedName name="Z_1AB4241F_EBED_45D9_A2D6_AC50F0066C8A_.wvu.PrintArea" localSheetId="6" hidden="1">'Instructions PCS-A2'!$B$4:$B$125</definedName>
    <definedName name="Z_1AB4241F_EBED_45D9_A2D6_AC50F0066C8A_.wvu.PrintArea" localSheetId="5" hidden="1">'PCS - A1'!$B$6:$H$53</definedName>
    <definedName name="Z_1AB4241F_EBED_45D9_A2D6_AC50F0066C8A_.wvu.PrintArea" localSheetId="7" hidden="1">'PCS - A2'!$B$6:$J$68</definedName>
    <definedName name="Z_1AB4241F_EBED_45D9_A2D6_AC50F0066C8A_.wvu.PrintArea" localSheetId="8" hidden="1">'PCS - A2 Exhibit A'!$B$6:$I$60</definedName>
    <definedName name="Z_1AB4241F_EBED_45D9_A2D6_AC50F0066C8A_.wvu.PrintArea" localSheetId="9" hidden="1">'PCS - A2 Exhibit B'!$B$6:$O$41</definedName>
    <definedName name="Z_1AB4241F_EBED_45D9_A2D6_AC50F0066C8A_.wvu.PrintArea" localSheetId="15" hidden="1">'PCS - A8'!$B$6:$Q$70</definedName>
    <definedName name="Z_1AB4241F_EBED_45D9_A2D6_AC50F0066C8A_.wvu.PrintArea" localSheetId="23" hidden="1">'PCS RUP '!$B$6:$Q$70</definedName>
    <definedName name="Z_1AB4241F_EBED_45D9_A2D6_AC50F0066C8A_.wvu.PrintArea" localSheetId="24" hidden="1">'PCS RUP  p2'!$B$6:$Q$70</definedName>
    <definedName name="Z_1AB4241F_EBED_45D9_A2D6_AC50F0066C8A_.wvu.PrintArea" localSheetId="25" hidden="1">'PCS RUP  p3'!$B$6:$Q$70</definedName>
    <definedName name="Z_1AB4241F_EBED_45D9_A2D6_AC50F0066C8A_.wvu.PrintArea" localSheetId="26" hidden="1">'PCS RUP  p4'!$B$6:$Q$70</definedName>
    <definedName name="Z_1AB4241F_EBED_45D9_A2D6_AC50F0066C8A_.wvu.PrintArea" localSheetId="27" hidden="1">'PCS RUP  p5'!$B$6:$Q$70</definedName>
    <definedName name="Z_1AB4241F_EBED_45D9_A2D6_AC50F0066C8A_.wvu.PrintArea" localSheetId="28" hidden="1">'PCS RUP  p6'!$B$6:$Q$70</definedName>
    <definedName name="Z_1AB4241F_EBED_45D9_A2D6_AC50F0066C8A_.wvu.PrintArea" localSheetId="29" hidden="1">'PCS RUP  p7'!$B$6:$Q$70</definedName>
    <definedName name="Z_1AB4241F_EBED_45D9_A2D6_AC50F0066C8A_.wvu.PrintArea" localSheetId="30" hidden="1">'PCS RUP  p8'!$B$6:$Q$70</definedName>
    <definedName name="Z_1AB4241F_EBED_45D9_A2D6_AC50F0066C8A_.wvu.PrintArea" localSheetId="31" hidden="1">'PCS RUP  Unprotected'!$B$6:$Q$70</definedName>
    <definedName name="Z_1AB4241F_EBED_45D9_A2D6_AC50F0066C8A_.wvu.PrintArea" localSheetId="32" hidden="1">'RUP Exhibit A'!$B$6:$I$60</definedName>
    <definedName name="Z_1AB4241F_EBED_45D9_A2D6_AC50F0066C8A_.wvu.PrintArea" localSheetId="33" hidden="1">'RUP Exhibit B'!$B$6:$P$41</definedName>
    <definedName name="Z_45440B60_45BE_457E_87FE_D1088D164E44_.wvu.PrintArea" localSheetId="2" hidden="1">Comments!$B$6:$F$58</definedName>
    <definedName name="Z_45440B60_45BE_457E_87FE_D1088D164E44_.wvu.PrintArea" localSheetId="4" hidden="1">'Instructions PCS-A1'!$B$5:$B$53</definedName>
    <definedName name="Z_45440B60_45BE_457E_87FE_D1088D164E44_.wvu.PrintArea" localSheetId="6" hidden="1">'Instructions PCS-A2'!$B$4:$B$125</definedName>
    <definedName name="Z_45440B60_45BE_457E_87FE_D1088D164E44_.wvu.PrintArea" localSheetId="5" hidden="1">'PCS - A1'!$B$6:$H$53</definedName>
    <definedName name="Z_45440B60_45BE_457E_87FE_D1088D164E44_.wvu.PrintArea" localSheetId="7" hidden="1">'PCS - A2'!$B$6:$J$68</definedName>
    <definedName name="Z_45440B60_45BE_457E_87FE_D1088D164E44_.wvu.PrintArea" localSheetId="8" hidden="1">'PCS - A2 Exhibit A'!$B$6:$I$60</definedName>
    <definedName name="Z_45440B60_45BE_457E_87FE_D1088D164E44_.wvu.PrintArea" localSheetId="9" hidden="1">'PCS - A2 Exhibit B'!$B$6:$O$41</definedName>
    <definedName name="Z_45440B60_45BE_457E_87FE_D1088D164E44_.wvu.PrintArea" localSheetId="15" hidden="1">'PCS - A8'!$B$6:$Q$70</definedName>
    <definedName name="Z_45440B60_45BE_457E_87FE_D1088D164E44_.wvu.PrintArea" localSheetId="23" hidden="1">'PCS RUP '!$B$6:$Q$70</definedName>
    <definedName name="Z_45440B60_45BE_457E_87FE_D1088D164E44_.wvu.PrintArea" localSheetId="24" hidden="1">'PCS RUP  p2'!$B$6:$Q$70</definedName>
    <definedName name="Z_45440B60_45BE_457E_87FE_D1088D164E44_.wvu.PrintArea" localSheetId="25" hidden="1">'PCS RUP  p3'!$B$6:$Q$70</definedName>
    <definedName name="Z_45440B60_45BE_457E_87FE_D1088D164E44_.wvu.PrintArea" localSheetId="26" hidden="1">'PCS RUP  p4'!$B$6:$Q$70</definedName>
    <definedName name="Z_45440B60_45BE_457E_87FE_D1088D164E44_.wvu.PrintArea" localSheetId="27" hidden="1">'PCS RUP  p5'!$B$6:$Q$70</definedName>
    <definedName name="Z_45440B60_45BE_457E_87FE_D1088D164E44_.wvu.PrintArea" localSheetId="28" hidden="1">'PCS RUP  p6'!$B$6:$Q$70</definedName>
    <definedName name="Z_45440B60_45BE_457E_87FE_D1088D164E44_.wvu.PrintArea" localSheetId="29" hidden="1">'PCS RUP  p7'!$B$6:$Q$70</definedName>
    <definedName name="Z_45440B60_45BE_457E_87FE_D1088D164E44_.wvu.PrintArea" localSheetId="30" hidden="1">'PCS RUP  p8'!$B$6:$Q$70</definedName>
    <definedName name="Z_45440B60_45BE_457E_87FE_D1088D164E44_.wvu.PrintArea" localSheetId="31" hidden="1">'PCS RUP  Unprotected'!$B$6:$Q$70</definedName>
    <definedName name="Z_45440B60_45BE_457E_87FE_D1088D164E44_.wvu.PrintArea" localSheetId="32" hidden="1">'RUP Exhibit A'!$B$6:$I$60</definedName>
    <definedName name="Z_45440B60_45BE_457E_87FE_D1088D164E44_.wvu.PrintArea" localSheetId="33" hidden="1">'RUP Exhibit B'!$B$6:$P$41</definedName>
    <definedName name="Z_72D2C8F3_BE30_43C0_87E5_ECEB803C12C0_.wvu.PrintArea" localSheetId="2" hidden="1">Comments!$B$6:$F$58</definedName>
    <definedName name="Z_72D2C8F3_BE30_43C0_87E5_ECEB803C12C0_.wvu.PrintArea" localSheetId="16" hidden="1">'Instructions PCS-A10 '!$B$6:$B$25</definedName>
    <definedName name="Z_72D2C8F3_BE30_43C0_87E5_ECEB803C12C0_.wvu.PrintArea" localSheetId="18" hidden="1">'Instructions PCS-A15'!$B$6:$B$23</definedName>
    <definedName name="Z_72D2C8F3_BE30_43C0_87E5_ECEB803C12C0_.wvu.PrintArea" localSheetId="20" hidden="1">'Instructions PCS-A15.1 '!$B$6:$B$30</definedName>
    <definedName name="Z_72D2C8F3_BE30_43C0_87E5_ECEB803C12C0_.wvu.PrintArea" localSheetId="6" hidden="1">'Instructions PCS-A2'!$B$4:$B$125</definedName>
    <definedName name="Z_72D2C8F3_BE30_43C0_87E5_ECEB803C12C0_.wvu.PrintArea" localSheetId="12" hidden="1">'Instructions PCS-A6'!$B$7:$B$26</definedName>
    <definedName name="Z_72D2C8F3_BE30_43C0_87E5_ECEB803C12C0_.wvu.PrintArea" localSheetId="17" hidden="1">'PCS - A10'!$B$6:$Q$69</definedName>
    <definedName name="Z_72D2C8F3_BE30_43C0_87E5_ECEB803C12C0_.wvu.PrintArea" localSheetId="19" hidden="1">'PCS - A15'!$B$6:$Q$48</definedName>
    <definedName name="Z_72D2C8F3_BE30_43C0_87E5_ECEB803C12C0_.wvu.PrintArea" localSheetId="21" hidden="1">'PCS - A15.1'!$B$6:$O$42</definedName>
    <definedName name="Z_72D2C8F3_BE30_43C0_87E5_ECEB803C12C0_.wvu.PrintArea" localSheetId="7" hidden="1">'PCS - A2'!$B$6:$J$68</definedName>
    <definedName name="Z_72D2C8F3_BE30_43C0_87E5_ECEB803C12C0_.wvu.PrintArea" localSheetId="8" hidden="1">'PCS - A2 Exhibit A'!$B$6:$I$60</definedName>
    <definedName name="Z_72D2C8F3_BE30_43C0_87E5_ECEB803C12C0_.wvu.PrintArea" localSheetId="9" hidden="1">'PCS - A2 Exhibit B'!$B$6:$O$41</definedName>
    <definedName name="Z_72D2C8F3_BE30_43C0_87E5_ECEB803C12C0_.wvu.PrintArea" localSheetId="13" hidden="1">'PCS - A6'!$B$6:$F$63</definedName>
    <definedName name="Z_72D2C8F3_BE30_43C0_87E5_ECEB803C12C0_.wvu.PrintArea" localSheetId="15" hidden="1">'PCS - A8'!$B$6:$Q$70</definedName>
    <definedName name="Z_72D2C8F3_BE30_43C0_87E5_ECEB803C12C0_.wvu.PrintArea" localSheetId="23" hidden="1">'PCS RUP '!$B$6:$Q$70</definedName>
    <definedName name="Z_72D2C8F3_BE30_43C0_87E5_ECEB803C12C0_.wvu.PrintArea" localSheetId="24" hidden="1">'PCS RUP  p2'!$B$6:$Q$70</definedName>
    <definedName name="Z_72D2C8F3_BE30_43C0_87E5_ECEB803C12C0_.wvu.PrintArea" localSheetId="25" hidden="1">'PCS RUP  p3'!$B$6:$Q$70</definedName>
    <definedName name="Z_72D2C8F3_BE30_43C0_87E5_ECEB803C12C0_.wvu.PrintArea" localSheetId="26" hidden="1">'PCS RUP  p4'!$B$6:$Q$70</definedName>
    <definedName name="Z_72D2C8F3_BE30_43C0_87E5_ECEB803C12C0_.wvu.PrintArea" localSheetId="27" hidden="1">'PCS RUP  p5'!$B$6:$Q$70</definedName>
    <definedName name="Z_72D2C8F3_BE30_43C0_87E5_ECEB803C12C0_.wvu.PrintArea" localSheetId="28" hidden="1">'PCS RUP  p6'!$B$6:$Q$70</definedName>
    <definedName name="Z_72D2C8F3_BE30_43C0_87E5_ECEB803C12C0_.wvu.PrintArea" localSheetId="29" hidden="1">'PCS RUP  p7'!$B$6:$Q$70</definedName>
    <definedName name="Z_72D2C8F3_BE30_43C0_87E5_ECEB803C12C0_.wvu.PrintArea" localSheetId="30" hidden="1">'PCS RUP  p8'!$B$6:$Q$70</definedName>
    <definedName name="Z_72D2C8F3_BE30_43C0_87E5_ECEB803C12C0_.wvu.PrintArea" localSheetId="31" hidden="1">'PCS RUP  Unprotected'!$B$6:$Q$70</definedName>
    <definedName name="Z_72D2C8F3_BE30_43C0_87E5_ECEB803C12C0_.wvu.PrintArea" localSheetId="32" hidden="1">'RUP Exhibit A'!$B$6:$I$60</definedName>
    <definedName name="Z_72D2C8F3_BE30_43C0_87E5_ECEB803C12C0_.wvu.PrintArea" localSheetId="33" hidden="1">'RUP Exhibit B'!$B$6:$P$41</definedName>
    <definedName name="Z_F4F80A2D_18C8_4FE7_82F4_0BDA4E4545A4_.wvu.PrintArea" localSheetId="2" hidden="1">Comments!$B$5:$F$58</definedName>
    <definedName name="Z_F4F80A2D_18C8_4FE7_82F4_0BDA4E4545A4_.wvu.PrintArea" localSheetId="0" hidden="1">'General Instructions'!$B$1:$E$36</definedName>
    <definedName name="Z_F4F80A2D_18C8_4FE7_82F4_0BDA4E4545A4_.wvu.PrintArea" localSheetId="4" hidden="1">'Instructions PCS-A1'!$B$5:$B$53</definedName>
    <definedName name="Z_F4F80A2D_18C8_4FE7_82F4_0BDA4E4545A4_.wvu.PrintArea" localSheetId="16" hidden="1">'Instructions PCS-A10 '!$B$2:$B$24</definedName>
    <definedName name="Z_F4F80A2D_18C8_4FE7_82F4_0BDA4E4545A4_.wvu.PrintArea" localSheetId="18" hidden="1">'Instructions PCS-A15'!$B$2:$B$22</definedName>
    <definedName name="Z_F4F80A2D_18C8_4FE7_82F4_0BDA4E4545A4_.wvu.PrintArea" localSheetId="20" hidden="1">'Instructions PCS-A15.1 '!$B$2:$B$33</definedName>
    <definedName name="Z_F4F80A2D_18C8_4FE7_82F4_0BDA4E4545A4_.wvu.PrintArea" localSheetId="6" hidden="1">'Instructions PCS-A2'!$B$2:$B$125</definedName>
    <definedName name="Z_F4F80A2D_18C8_4FE7_82F4_0BDA4E4545A4_.wvu.PrintArea" localSheetId="10" hidden="1">'Instructions PCS-A4'!$B$2:$B$15</definedName>
    <definedName name="Z_F4F80A2D_18C8_4FE7_82F4_0BDA4E4545A4_.wvu.PrintArea" localSheetId="12" hidden="1">'Instructions PCS-A6'!$B$2:$B$26</definedName>
    <definedName name="Z_F4F80A2D_18C8_4FE7_82F4_0BDA4E4545A4_.wvu.PrintArea" localSheetId="5" hidden="1">'PCS - A1'!$B$6:$H$53</definedName>
    <definedName name="Z_F4F80A2D_18C8_4FE7_82F4_0BDA4E4545A4_.wvu.PrintArea" localSheetId="17" hidden="1">'PCS - A10'!$B$5:$Q$63</definedName>
    <definedName name="Z_F4F80A2D_18C8_4FE7_82F4_0BDA4E4545A4_.wvu.PrintArea" localSheetId="19" hidden="1">'PCS - A15'!$B$5:$Q$48</definedName>
    <definedName name="Z_F4F80A2D_18C8_4FE7_82F4_0BDA4E4545A4_.wvu.PrintArea" localSheetId="21" hidden="1">'PCS - A15.1'!$B$5:$O$43</definedName>
    <definedName name="Z_F4F80A2D_18C8_4FE7_82F4_0BDA4E4545A4_.wvu.PrintArea" localSheetId="7" hidden="1">'PCS - A2'!$B$5:$J$66</definedName>
    <definedName name="Z_F4F80A2D_18C8_4FE7_82F4_0BDA4E4545A4_.wvu.PrintArea" localSheetId="8" hidden="1">'PCS - A2 Exhibit A'!$B$5:$I$60</definedName>
    <definedName name="Z_F4F80A2D_18C8_4FE7_82F4_0BDA4E4545A4_.wvu.PrintArea" localSheetId="9" hidden="1">'PCS - A2 Exhibit B'!$B$5:$O$41</definedName>
    <definedName name="Z_F4F80A2D_18C8_4FE7_82F4_0BDA4E4545A4_.wvu.PrintArea" localSheetId="11" hidden="1">'PCS - A4'!$B$5:$F$59</definedName>
    <definedName name="Z_F4F80A2D_18C8_4FE7_82F4_0BDA4E4545A4_.wvu.PrintArea" localSheetId="13" hidden="1">'PCS - A6'!$B$5:$F$61</definedName>
    <definedName name="Z_F4F80A2D_18C8_4FE7_82F4_0BDA4E4545A4_.wvu.PrintArea" localSheetId="15" hidden="1">'PCS - A8'!$B$5:$Q$64</definedName>
    <definedName name="Z_F4F80A2D_18C8_4FE7_82F4_0BDA4E4545A4_.wvu.PrintArea" localSheetId="23" hidden="1">'PCS RUP '!$B$5:$Q$64</definedName>
    <definedName name="Z_F4F80A2D_18C8_4FE7_82F4_0BDA4E4545A4_.wvu.PrintArea" localSheetId="24" hidden="1">'PCS RUP  p2'!$B$5:$Q$64</definedName>
    <definedName name="Z_F4F80A2D_18C8_4FE7_82F4_0BDA4E4545A4_.wvu.PrintArea" localSheetId="25" hidden="1">'PCS RUP  p3'!$B$5:$Q$64</definedName>
    <definedName name="Z_F4F80A2D_18C8_4FE7_82F4_0BDA4E4545A4_.wvu.PrintArea" localSheetId="26" hidden="1">'PCS RUP  p4'!$B$5:$Q$64</definedName>
    <definedName name="Z_F4F80A2D_18C8_4FE7_82F4_0BDA4E4545A4_.wvu.PrintArea" localSheetId="27" hidden="1">'PCS RUP  p5'!$B$5:$Q$64</definedName>
    <definedName name="Z_F4F80A2D_18C8_4FE7_82F4_0BDA4E4545A4_.wvu.PrintArea" localSheetId="28" hidden="1">'PCS RUP  p6'!$B$5:$Q$64</definedName>
    <definedName name="Z_F4F80A2D_18C8_4FE7_82F4_0BDA4E4545A4_.wvu.PrintArea" localSheetId="29" hidden="1">'PCS RUP  p7'!$B$5:$Q$64</definedName>
    <definedName name="Z_F4F80A2D_18C8_4FE7_82F4_0BDA4E4545A4_.wvu.PrintArea" localSheetId="30" hidden="1">'PCS RUP  p8'!$B$5:$Q$64</definedName>
    <definedName name="Z_F4F80A2D_18C8_4FE7_82F4_0BDA4E4545A4_.wvu.PrintArea" localSheetId="31" hidden="1">'PCS RUP  Unprotected'!$B$5:$Q$64</definedName>
    <definedName name="Z_F4F80A2D_18C8_4FE7_82F4_0BDA4E4545A4_.wvu.PrintArea" localSheetId="32" hidden="1">'RUP Exhibit A'!$B$5:$I$60</definedName>
    <definedName name="Z_F4F80A2D_18C8_4FE7_82F4_0BDA4E4545A4_.wvu.PrintArea" localSheetId="33" hidden="1">'RUP Exhibit B'!$B$5:$P$41</definedName>
  </definedNames>
  <calcPr calcId="191028"/>
  <customWorkbookViews>
    <customWorkbookView name="LIPPI Elena - Personal View" guid="{72D2C8F3-BE30-43C0-87E5-ECEB803C12C0}" mergeInterval="0" personalView="1" xWindow="466" yWindow="108" windowWidth="1646" windowHeight="948" tabRatio="851" activeSheetId="2" showComments="commIndAndComment"/>
    <customWorkbookView name="RUZICKA Pavel EXT - Personal View" guid="{F4F80A2D-18C8-4FE7-82F4-0BDA4E4545A4}" mergeInterval="0" personalView="1" maximized="1" xWindow="1912" yWindow="-447" windowWidth="2576" windowHeight="1416" tabRatio="914"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4" l="1"/>
  <c r="M11" i="8" l="1"/>
  <c r="M10" i="8"/>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16" i="2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16" i="7"/>
  <c r="N11" i="53"/>
  <c r="N10" i="53"/>
  <c r="G9" i="27"/>
  <c r="Q21" i="16"/>
  <c r="Q22" i="16"/>
  <c r="Q23" i="16"/>
  <c r="Q24" i="16"/>
  <c r="Q25" i="16"/>
  <c r="Q26" i="16"/>
  <c r="Q27" i="16"/>
  <c r="Q28" i="16"/>
  <c r="Q29" i="16"/>
  <c r="Q30" i="16"/>
  <c r="Q31" i="16"/>
  <c r="Q32" i="16"/>
  <c r="B28" i="16"/>
  <c r="B29" i="16"/>
  <c r="B30" i="16"/>
  <c r="B31" i="16"/>
  <c r="D33" i="25"/>
  <c r="D45" i="14"/>
  <c r="E33" i="14"/>
  <c r="F33" i="14"/>
  <c r="G33" i="14"/>
  <c r="H33" i="14"/>
  <c r="I33" i="14"/>
  <c r="J33" i="14"/>
  <c r="K33" i="14"/>
  <c r="L33" i="14"/>
  <c r="M33" i="14"/>
  <c r="N33" i="14"/>
  <c r="O33" i="14"/>
  <c r="B22" i="52" l="1"/>
  <c r="B23" i="52"/>
  <c r="B24" i="52"/>
  <c r="B25" i="52"/>
  <c r="B26" i="52"/>
  <c r="B27" i="52"/>
  <c r="B28" i="52"/>
  <c r="B29" i="52"/>
  <c r="B30" i="52"/>
  <c r="B31" i="52"/>
  <c r="B32" i="52"/>
  <c r="B22" i="51"/>
  <c r="B23" i="51"/>
  <c r="B24" i="51"/>
  <c r="B25" i="51"/>
  <c r="B26" i="51"/>
  <c r="B27" i="51"/>
  <c r="B28" i="51"/>
  <c r="B29" i="51"/>
  <c r="B30" i="51"/>
  <c r="B31" i="51"/>
  <c r="B32" i="51"/>
  <c r="B22" i="50"/>
  <c r="B23" i="50"/>
  <c r="B24" i="50"/>
  <c r="B25" i="50"/>
  <c r="B26" i="50"/>
  <c r="B27" i="50"/>
  <c r="B28" i="50"/>
  <c r="B29" i="50"/>
  <c r="B30" i="50"/>
  <c r="B31" i="50"/>
  <c r="B32" i="50"/>
  <c r="B22" i="49"/>
  <c r="B23" i="49"/>
  <c r="B24" i="49"/>
  <c r="B25" i="49"/>
  <c r="B26" i="49"/>
  <c r="B27" i="49"/>
  <c r="B28" i="49"/>
  <c r="B29" i="49"/>
  <c r="B30" i="49"/>
  <c r="B31" i="49"/>
  <c r="B32" i="49"/>
  <c r="B22" i="40"/>
  <c r="B23" i="40"/>
  <c r="B24" i="40"/>
  <c r="B25" i="40"/>
  <c r="B26" i="40"/>
  <c r="B27" i="40"/>
  <c r="B28" i="40"/>
  <c r="B29" i="40"/>
  <c r="B30" i="40"/>
  <c r="B31" i="40"/>
  <c r="B32" i="40"/>
  <c r="B22" i="38"/>
  <c r="B23" i="38"/>
  <c r="B24" i="38"/>
  <c r="B25" i="38"/>
  <c r="B26" i="38"/>
  <c r="B27" i="38"/>
  <c r="B28" i="38"/>
  <c r="B29" i="38"/>
  <c r="B30" i="38"/>
  <c r="B31" i="38"/>
  <c r="B32" i="38"/>
  <c r="B22" i="34"/>
  <c r="B23" i="34"/>
  <c r="B24" i="34"/>
  <c r="B25" i="34"/>
  <c r="B26" i="34"/>
  <c r="B27" i="34"/>
  <c r="B28" i="34"/>
  <c r="B29" i="34"/>
  <c r="B30" i="34"/>
  <c r="B31" i="34"/>
  <c r="B32" i="34"/>
  <c r="B22" i="32"/>
  <c r="B23" i="32"/>
  <c r="B24" i="32"/>
  <c r="B25" i="32"/>
  <c r="B26" i="32"/>
  <c r="B27" i="32"/>
  <c r="B28" i="32"/>
  <c r="B29" i="32"/>
  <c r="B30" i="32"/>
  <c r="B31" i="32"/>
  <c r="B32" i="32"/>
  <c r="B26" i="25"/>
  <c r="B27" i="25"/>
  <c r="B28" i="25"/>
  <c r="B29" i="25"/>
  <c r="B30" i="25"/>
  <c r="B31" i="25"/>
  <c r="B32" i="25"/>
  <c r="C4" i="56"/>
  <c r="C3" i="56"/>
  <c r="C2" i="56"/>
  <c r="B22" i="14"/>
  <c r="B23" i="14"/>
  <c r="B24" i="14"/>
  <c r="B25" i="14"/>
  <c r="B26" i="14"/>
  <c r="B27" i="14"/>
  <c r="B28" i="14"/>
  <c r="B29" i="14"/>
  <c r="B30" i="14"/>
  <c r="B31" i="14"/>
  <c r="B32" i="14"/>
  <c r="B21" i="14"/>
  <c r="F35" i="6"/>
  <c r="F36" i="6"/>
  <c r="F37" i="6"/>
  <c r="F38" i="6"/>
  <c r="F34" i="6"/>
  <c r="C35" i="6"/>
  <c r="C36" i="6"/>
  <c r="C37" i="6"/>
  <c r="C38" i="6"/>
  <c r="B35" i="6"/>
  <c r="B36" i="6"/>
  <c r="B37" i="6"/>
  <c r="B38" i="6"/>
  <c r="C34" i="6"/>
  <c r="B34" i="6"/>
  <c r="Q29" i="14" l="1"/>
  <c r="Q30" i="14"/>
  <c r="Q31" i="14"/>
  <c r="Q32" i="14"/>
  <c r="H16" i="4" l="1"/>
  <c r="P40" i="53" l="1"/>
  <c r="P39" i="53"/>
  <c r="P38" i="53"/>
  <c r="P37" i="53"/>
  <c r="P36" i="53"/>
  <c r="P35" i="53"/>
  <c r="P34" i="53"/>
  <c r="P33" i="53"/>
  <c r="P32" i="53"/>
  <c r="P31" i="53"/>
  <c r="P30" i="53"/>
  <c r="P29" i="53"/>
  <c r="P28" i="53"/>
  <c r="P27" i="53"/>
  <c r="P26" i="53"/>
  <c r="P25" i="53"/>
  <c r="P24" i="53"/>
  <c r="P23" i="53"/>
  <c r="P22" i="53"/>
  <c r="P21" i="53"/>
  <c r="P20" i="53"/>
  <c r="P19" i="53"/>
  <c r="P18" i="53"/>
  <c r="P17" i="53"/>
  <c r="P16" i="53"/>
  <c r="P15" i="53"/>
  <c r="C10" i="53"/>
  <c r="N9" i="53"/>
  <c r="C9" i="53"/>
  <c r="C8" i="53"/>
  <c r="P6" i="53"/>
  <c r="D4" i="53"/>
  <c r="D3" i="53"/>
  <c r="D2" i="53"/>
  <c r="P41" i="53" l="1"/>
  <c r="O45" i="52" l="1"/>
  <c r="N45" i="52"/>
  <c r="M45" i="52"/>
  <c r="L45" i="52"/>
  <c r="K45" i="52"/>
  <c r="J45" i="52"/>
  <c r="I45" i="52"/>
  <c r="H45" i="52"/>
  <c r="G45" i="52"/>
  <c r="F45" i="52"/>
  <c r="E45" i="52"/>
  <c r="D45" i="52"/>
  <c r="O33" i="52"/>
  <c r="N33" i="52"/>
  <c r="M33" i="52"/>
  <c r="L33" i="52"/>
  <c r="K33" i="52"/>
  <c r="J33" i="52"/>
  <c r="I33" i="52"/>
  <c r="H33" i="52"/>
  <c r="G33" i="52"/>
  <c r="F33" i="52"/>
  <c r="E33" i="52"/>
  <c r="D33" i="52"/>
  <c r="B21" i="52"/>
  <c r="D10" i="52"/>
  <c r="N9" i="52"/>
  <c r="D9" i="52"/>
  <c r="D8" i="52"/>
  <c r="Q6" i="52"/>
  <c r="D4" i="52"/>
  <c r="D3" i="52"/>
  <c r="D2" i="52"/>
  <c r="H35" i="6" l="1"/>
  <c r="H36" i="6"/>
  <c r="H37" i="6"/>
  <c r="H38" i="6"/>
  <c r="H34" i="6"/>
  <c r="O45" i="51" l="1"/>
  <c r="N45" i="51"/>
  <c r="M45" i="51"/>
  <c r="L45" i="51"/>
  <c r="K45" i="51"/>
  <c r="J45" i="51"/>
  <c r="I45" i="51"/>
  <c r="H45" i="51"/>
  <c r="G45" i="51"/>
  <c r="F45" i="51"/>
  <c r="E45" i="51"/>
  <c r="D45" i="51"/>
  <c r="O33" i="51"/>
  <c r="N33" i="51"/>
  <c r="M33" i="51"/>
  <c r="L33" i="51"/>
  <c r="K33" i="51"/>
  <c r="J33" i="51"/>
  <c r="I33" i="51"/>
  <c r="H33" i="51"/>
  <c r="G33" i="51"/>
  <c r="F33" i="51"/>
  <c r="E33" i="51"/>
  <c r="D33" i="51"/>
  <c r="B21" i="51"/>
  <c r="D10" i="51"/>
  <c r="N9" i="51"/>
  <c r="D9" i="51"/>
  <c r="D8" i="51"/>
  <c r="Q6" i="51"/>
  <c r="D4" i="51"/>
  <c r="D3" i="51"/>
  <c r="D2" i="51"/>
  <c r="O45" i="50"/>
  <c r="N45" i="50"/>
  <c r="M45" i="50"/>
  <c r="L45" i="50"/>
  <c r="K45" i="50"/>
  <c r="J45" i="50"/>
  <c r="I45" i="50"/>
  <c r="H45" i="50"/>
  <c r="G45" i="50"/>
  <c r="F45" i="50"/>
  <c r="E45" i="50"/>
  <c r="D45" i="50"/>
  <c r="O33" i="50"/>
  <c r="N33" i="50"/>
  <c r="M33" i="50"/>
  <c r="L33" i="50"/>
  <c r="K33" i="50"/>
  <c r="J33" i="50"/>
  <c r="I33" i="50"/>
  <c r="H33" i="50"/>
  <c r="G33" i="50"/>
  <c r="F33" i="50"/>
  <c r="E33" i="50"/>
  <c r="D33" i="50"/>
  <c r="B21" i="50"/>
  <c r="D10" i="50"/>
  <c r="N9" i="50"/>
  <c r="D9" i="50"/>
  <c r="D8" i="50"/>
  <c r="Q6" i="50"/>
  <c r="D4" i="50"/>
  <c r="D3" i="50"/>
  <c r="D2" i="50"/>
  <c r="O45" i="49" l="1"/>
  <c r="N45" i="49"/>
  <c r="M45" i="49"/>
  <c r="L45" i="49"/>
  <c r="K45" i="49"/>
  <c r="J45" i="49"/>
  <c r="I45" i="49"/>
  <c r="H45" i="49"/>
  <c r="G45" i="49"/>
  <c r="F45" i="49"/>
  <c r="E45" i="49"/>
  <c r="D45" i="49"/>
  <c r="O33" i="49"/>
  <c r="N33" i="49"/>
  <c r="M33" i="49"/>
  <c r="L33" i="49"/>
  <c r="K33" i="49"/>
  <c r="J33" i="49"/>
  <c r="I33" i="49"/>
  <c r="H33" i="49"/>
  <c r="G33" i="49"/>
  <c r="F33" i="49"/>
  <c r="E33" i="49"/>
  <c r="D33" i="49"/>
  <c r="B21" i="49"/>
  <c r="D10" i="49"/>
  <c r="N9" i="49"/>
  <c r="D9" i="49"/>
  <c r="D8" i="49"/>
  <c r="Q6" i="49"/>
  <c r="D4" i="49"/>
  <c r="D3" i="49"/>
  <c r="D2" i="49"/>
  <c r="O45" i="40" l="1"/>
  <c r="N45" i="40"/>
  <c r="M45" i="40"/>
  <c r="L45" i="40"/>
  <c r="K45" i="40"/>
  <c r="J45" i="40"/>
  <c r="I45" i="40"/>
  <c r="H45" i="40"/>
  <c r="G45" i="40"/>
  <c r="F45" i="40"/>
  <c r="E45" i="40"/>
  <c r="D45" i="40"/>
  <c r="O33" i="40"/>
  <c r="N33" i="40"/>
  <c r="M33" i="40"/>
  <c r="L33" i="40"/>
  <c r="K33" i="40"/>
  <c r="J33" i="40"/>
  <c r="I33" i="40"/>
  <c r="H33" i="40"/>
  <c r="G33" i="40"/>
  <c r="F33" i="40"/>
  <c r="E33" i="40"/>
  <c r="D33" i="40"/>
  <c r="B21" i="40"/>
  <c r="D10" i="40"/>
  <c r="N9" i="40"/>
  <c r="D9" i="40"/>
  <c r="D8" i="40"/>
  <c r="Q6" i="40"/>
  <c r="D4" i="40"/>
  <c r="D3" i="40"/>
  <c r="D2" i="40"/>
  <c r="O45" i="38"/>
  <c r="N45" i="38"/>
  <c r="M45" i="38"/>
  <c r="L45" i="38"/>
  <c r="K45" i="38"/>
  <c r="J45" i="38"/>
  <c r="I45" i="38"/>
  <c r="H45" i="38"/>
  <c r="G45" i="38"/>
  <c r="F45" i="38"/>
  <c r="E45" i="38"/>
  <c r="D45" i="38"/>
  <c r="O33" i="38"/>
  <c r="N33" i="38"/>
  <c r="M33" i="38"/>
  <c r="L33" i="38"/>
  <c r="K33" i="38"/>
  <c r="J33" i="38"/>
  <c r="I33" i="38"/>
  <c r="H33" i="38"/>
  <c r="G33" i="38"/>
  <c r="F33" i="38"/>
  <c r="E33" i="38"/>
  <c r="D33" i="38"/>
  <c r="B21" i="38"/>
  <c r="D10" i="38"/>
  <c r="N9" i="38"/>
  <c r="D9" i="38"/>
  <c r="D8" i="38"/>
  <c r="Q6" i="38"/>
  <c r="D4" i="38"/>
  <c r="D3" i="38"/>
  <c r="D2" i="38"/>
  <c r="O45" i="34"/>
  <c r="N45" i="34"/>
  <c r="M45" i="34"/>
  <c r="L45" i="34"/>
  <c r="K45" i="34"/>
  <c r="J45" i="34"/>
  <c r="I45" i="34"/>
  <c r="H45" i="34"/>
  <c r="G45" i="34"/>
  <c r="F45" i="34"/>
  <c r="E45" i="34"/>
  <c r="D45" i="34"/>
  <c r="O33" i="34"/>
  <c r="N33" i="34"/>
  <c r="M33" i="34"/>
  <c r="L33" i="34"/>
  <c r="K33" i="34"/>
  <c r="J33" i="34"/>
  <c r="I33" i="34"/>
  <c r="H33" i="34"/>
  <c r="G33" i="34"/>
  <c r="F33" i="34"/>
  <c r="E33" i="34"/>
  <c r="D33" i="34"/>
  <c r="B21" i="34"/>
  <c r="D10" i="34"/>
  <c r="N9" i="34"/>
  <c r="D9" i="34"/>
  <c r="D8" i="34"/>
  <c r="Q6" i="34"/>
  <c r="D4" i="34"/>
  <c r="D3" i="34"/>
  <c r="D2" i="34"/>
  <c r="O45" i="32"/>
  <c r="N45" i="32"/>
  <c r="M45" i="32"/>
  <c r="L45" i="32"/>
  <c r="K45" i="32"/>
  <c r="J45" i="32"/>
  <c r="I45" i="32"/>
  <c r="H45" i="32"/>
  <c r="G45" i="32"/>
  <c r="F45" i="32"/>
  <c r="E45" i="32"/>
  <c r="D45" i="32"/>
  <c r="O33" i="32"/>
  <c r="N33" i="32"/>
  <c r="M33" i="32"/>
  <c r="L33" i="32"/>
  <c r="K33" i="32"/>
  <c r="J33" i="32"/>
  <c r="I33" i="32"/>
  <c r="H33" i="32"/>
  <c r="G33" i="32"/>
  <c r="F33" i="32"/>
  <c r="E33" i="32"/>
  <c r="D33" i="32"/>
  <c r="B21" i="32"/>
  <c r="D10" i="32"/>
  <c r="N9" i="32"/>
  <c r="D9" i="32"/>
  <c r="D8" i="32"/>
  <c r="Q6" i="32"/>
  <c r="D4" i="32"/>
  <c r="D3" i="32"/>
  <c r="D2" i="32"/>
  <c r="B19" i="6"/>
  <c r="H19" i="6" s="1"/>
  <c r="J19" i="6" s="1"/>
  <c r="B21" i="16"/>
  <c r="B22" i="16"/>
  <c r="B23" i="16"/>
  <c r="B24" i="16"/>
  <c r="B25" i="16"/>
  <c r="B26" i="16"/>
  <c r="B27" i="16"/>
  <c r="B20" i="16"/>
  <c r="C4" i="29"/>
  <c r="C3" i="29"/>
  <c r="C2" i="29"/>
  <c r="B22" i="25"/>
  <c r="B23" i="25"/>
  <c r="B24" i="25"/>
  <c r="B25" i="25"/>
  <c r="B21" i="25"/>
  <c r="C20" i="6"/>
  <c r="C21" i="6"/>
  <c r="C22" i="6"/>
  <c r="C23" i="6"/>
  <c r="C24" i="6"/>
  <c r="C25" i="6"/>
  <c r="C26" i="6"/>
  <c r="C27" i="6"/>
  <c r="C28" i="6"/>
  <c r="C29" i="6"/>
  <c r="C30" i="6"/>
  <c r="C19" i="6"/>
  <c r="B20" i="6"/>
  <c r="B21" i="6"/>
  <c r="B22" i="6"/>
  <c r="B23" i="6"/>
  <c r="B24" i="6"/>
  <c r="B25" i="6"/>
  <c r="B26" i="6"/>
  <c r="B27" i="6"/>
  <c r="H27" i="6" s="1"/>
  <c r="J27" i="6" s="1"/>
  <c r="B28" i="6"/>
  <c r="H28" i="6" s="1"/>
  <c r="J28" i="6" s="1"/>
  <c r="B29" i="6"/>
  <c r="B30" i="6"/>
  <c r="I60" i="27"/>
  <c r="G10" i="27"/>
  <c r="D10" i="27"/>
  <c r="D9" i="27"/>
  <c r="G8" i="27"/>
  <c r="D8" i="27"/>
  <c r="I6" i="27"/>
  <c r="D4" i="27"/>
  <c r="D3" i="27"/>
  <c r="D2" i="27"/>
  <c r="O45" i="25"/>
  <c r="N45" i="25"/>
  <c r="M45" i="25"/>
  <c r="L45" i="25"/>
  <c r="K45" i="25"/>
  <c r="J45" i="25"/>
  <c r="I45" i="25"/>
  <c r="H45" i="25"/>
  <c r="G45" i="25"/>
  <c r="F45" i="25"/>
  <c r="E45" i="25"/>
  <c r="D45" i="25"/>
  <c r="O33" i="25"/>
  <c r="N33" i="25"/>
  <c r="M33" i="25"/>
  <c r="L33" i="25"/>
  <c r="K33" i="25"/>
  <c r="J33" i="25"/>
  <c r="I33" i="25"/>
  <c r="H33" i="25"/>
  <c r="G33" i="25"/>
  <c r="F33" i="25"/>
  <c r="E33" i="25"/>
  <c r="D10" i="25"/>
  <c r="N9" i="25"/>
  <c r="D9" i="25"/>
  <c r="D8" i="25"/>
  <c r="Q6" i="25"/>
  <c r="D4" i="25"/>
  <c r="D3" i="25"/>
  <c r="D2" i="25"/>
  <c r="O15" i="8"/>
  <c r="O41" i="8" s="1"/>
  <c r="C21" i="22"/>
  <c r="D21" i="22" s="1"/>
  <c r="F57" i="12"/>
  <c r="H24" i="4"/>
  <c r="F42" i="6"/>
  <c r="G42" i="6" s="1"/>
  <c r="J42" i="6" s="1"/>
  <c r="F43" i="6"/>
  <c r="G43" i="6" s="1"/>
  <c r="J43" i="6" s="1"/>
  <c r="F44" i="6"/>
  <c r="G44" i="6" s="1"/>
  <c r="F45" i="6"/>
  <c r="G45" i="6" s="1"/>
  <c r="J45" i="6" s="1"/>
  <c r="F46" i="6"/>
  <c r="G46" i="6" s="1"/>
  <c r="F47" i="6"/>
  <c r="G47" i="6" s="1"/>
  <c r="F48" i="6"/>
  <c r="G48" i="6" s="1"/>
  <c r="J48" i="6" s="1"/>
  <c r="F49" i="6"/>
  <c r="G49" i="6" s="1"/>
  <c r="J49" i="6" s="1"/>
  <c r="F41" i="6"/>
  <c r="G41" i="6" s="1"/>
  <c r="J41" i="6" s="1"/>
  <c r="F60" i="12"/>
  <c r="F59" i="12"/>
  <c r="F56" i="12"/>
  <c r="F58" i="12"/>
  <c r="J34" i="6"/>
  <c r="E9" i="6"/>
  <c r="D10" i="14"/>
  <c r="O17" i="8"/>
  <c r="D10" i="22"/>
  <c r="L9" i="22"/>
  <c r="D9" i="22"/>
  <c r="D8" i="22"/>
  <c r="D4" i="22"/>
  <c r="D3" i="22"/>
  <c r="D2" i="22"/>
  <c r="C4" i="21"/>
  <c r="C3" i="21"/>
  <c r="C2" i="21"/>
  <c r="D10" i="19"/>
  <c r="N9" i="19"/>
  <c r="D9" i="19"/>
  <c r="D8" i="19"/>
  <c r="D4" i="19"/>
  <c r="D3" i="19"/>
  <c r="D2" i="19"/>
  <c r="C4" i="18"/>
  <c r="C3" i="18"/>
  <c r="C2" i="18"/>
  <c r="D10" i="16"/>
  <c r="N9" i="16"/>
  <c r="D9" i="16"/>
  <c r="D8" i="16"/>
  <c r="D4" i="16"/>
  <c r="D3" i="16"/>
  <c r="D2" i="16"/>
  <c r="C4" i="15"/>
  <c r="C3" i="15"/>
  <c r="C2" i="15"/>
  <c r="N9" i="14"/>
  <c r="D9" i="14"/>
  <c r="D8" i="14"/>
  <c r="D4" i="14"/>
  <c r="D3" i="14"/>
  <c r="D2" i="14"/>
  <c r="C10" i="12"/>
  <c r="F9" i="12"/>
  <c r="C9" i="12"/>
  <c r="C8" i="12"/>
  <c r="D4" i="12"/>
  <c r="D3" i="12"/>
  <c r="D2" i="12"/>
  <c r="C4" i="11"/>
  <c r="C3" i="11"/>
  <c r="C2" i="11"/>
  <c r="C11" i="10"/>
  <c r="E9" i="10"/>
  <c r="C9" i="10"/>
  <c r="C8" i="10"/>
  <c r="D4" i="10"/>
  <c r="D3" i="10"/>
  <c r="D2" i="10"/>
  <c r="C4" i="9"/>
  <c r="C3" i="9"/>
  <c r="C2" i="9"/>
  <c r="C10" i="8"/>
  <c r="M9" i="8"/>
  <c r="C9" i="8"/>
  <c r="C8" i="8"/>
  <c r="D4" i="8"/>
  <c r="D3" i="8"/>
  <c r="D2" i="8"/>
  <c r="G10" i="7"/>
  <c r="D10" i="7"/>
  <c r="G9" i="7"/>
  <c r="D9" i="7"/>
  <c r="G8" i="7"/>
  <c r="D8" i="7"/>
  <c r="D4" i="7"/>
  <c r="D3" i="7"/>
  <c r="D2" i="7"/>
  <c r="H11" i="6"/>
  <c r="H10" i="6"/>
  <c r="D10" i="6"/>
  <c r="H8" i="6"/>
  <c r="D8" i="6"/>
  <c r="D7" i="6"/>
  <c r="D4" i="6"/>
  <c r="D3" i="6"/>
  <c r="D2" i="6"/>
  <c r="C4" i="5"/>
  <c r="C3" i="5"/>
  <c r="C2" i="5"/>
  <c r="C4" i="3"/>
  <c r="C3" i="3"/>
  <c r="C2" i="3"/>
  <c r="D8" i="2"/>
  <c r="E4" i="2"/>
  <c r="E3" i="2"/>
  <c r="E2" i="2"/>
  <c r="F10" i="2"/>
  <c r="F9" i="2"/>
  <c r="F8" i="2"/>
  <c r="H10" i="4"/>
  <c r="H9" i="4"/>
  <c r="H7" i="4"/>
  <c r="C10" i="4"/>
  <c r="C9" i="4"/>
  <c r="C8" i="4"/>
  <c r="D4" i="4"/>
  <c r="D3" i="4"/>
  <c r="D2" i="4"/>
  <c r="H9" i="1"/>
  <c r="H9" i="6" s="1"/>
  <c r="H57" i="6"/>
  <c r="J57" i="6" s="1"/>
  <c r="H56" i="6"/>
  <c r="C57" i="6"/>
  <c r="C56" i="6"/>
  <c r="H55" i="6"/>
  <c r="J55" i="6" s="1"/>
  <c r="H60" i="6"/>
  <c r="M8" i="22"/>
  <c r="O8" i="19"/>
  <c r="H17" i="4"/>
  <c r="O6" i="22"/>
  <c r="Q6" i="19"/>
  <c r="Q6" i="16"/>
  <c r="Q6" i="14"/>
  <c r="F6" i="12"/>
  <c r="F6" i="10"/>
  <c r="O6" i="8"/>
  <c r="I6" i="7"/>
  <c r="I6" i="4"/>
  <c r="F6" i="2"/>
  <c r="O47" i="19"/>
  <c r="N47" i="19"/>
  <c r="M47" i="19"/>
  <c r="L47" i="19"/>
  <c r="K47" i="19"/>
  <c r="J47" i="19"/>
  <c r="I47" i="19"/>
  <c r="H47" i="19"/>
  <c r="G47" i="19"/>
  <c r="F47" i="19"/>
  <c r="E47" i="19"/>
  <c r="D47" i="19"/>
  <c r="D48" i="19" s="1"/>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48" i="19" s="1"/>
  <c r="C18" i="1"/>
  <c r="Q60" i="16"/>
  <c r="Q58" i="16"/>
  <c r="Q54" i="16"/>
  <c r="Q53" i="16"/>
  <c r="Q52" i="16"/>
  <c r="Q48" i="16"/>
  <c r="O44" i="16"/>
  <c r="N44" i="16"/>
  <c r="M44" i="16"/>
  <c r="L44" i="16"/>
  <c r="K44" i="16"/>
  <c r="J44" i="16"/>
  <c r="I44" i="16"/>
  <c r="H44" i="16"/>
  <c r="G44" i="16"/>
  <c r="F44" i="16"/>
  <c r="E44" i="16"/>
  <c r="D44" i="16"/>
  <c r="Q43" i="16"/>
  <c r="Q42" i="16"/>
  <c r="Q41" i="16"/>
  <c r="Q40" i="16"/>
  <c r="Q39" i="16"/>
  <c r="Q38" i="16"/>
  <c r="Q36" i="16"/>
  <c r="O32" i="16"/>
  <c r="N32" i="16"/>
  <c r="M32" i="16"/>
  <c r="L32" i="16"/>
  <c r="K32" i="16"/>
  <c r="J32" i="16"/>
  <c r="I32" i="16"/>
  <c r="H32" i="16"/>
  <c r="G32" i="16"/>
  <c r="F32" i="16"/>
  <c r="E32" i="16"/>
  <c r="D32" i="16"/>
  <c r="Q20" i="16"/>
  <c r="Q61" i="14"/>
  <c r="Q59" i="14"/>
  <c r="Q55" i="14"/>
  <c r="Q54" i="14"/>
  <c r="Q53" i="14"/>
  <c r="Q49" i="14"/>
  <c r="O45" i="14"/>
  <c r="N45" i="14"/>
  <c r="M45" i="14"/>
  <c r="L45" i="14"/>
  <c r="K45" i="14"/>
  <c r="J45" i="14"/>
  <c r="I45" i="14"/>
  <c r="H45" i="14"/>
  <c r="G45" i="14"/>
  <c r="F45" i="14"/>
  <c r="E45" i="14"/>
  <c r="Q44" i="14"/>
  <c r="Q43" i="14"/>
  <c r="Q42" i="14"/>
  <c r="Q41" i="14"/>
  <c r="Q40" i="14"/>
  <c r="Q39" i="14"/>
  <c r="Q37" i="14"/>
  <c r="Q28" i="14"/>
  <c r="Q27" i="14"/>
  <c r="Q26" i="14"/>
  <c r="Q25" i="14"/>
  <c r="Q24" i="14"/>
  <c r="Q23" i="14"/>
  <c r="Q22" i="14"/>
  <c r="Q21" i="14"/>
  <c r="H18" i="4"/>
  <c r="H19" i="4"/>
  <c r="H20" i="4"/>
  <c r="H21" i="4"/>
  <c r="H22" i="4"/>
  <c r="H23" i="4"/>
  <c r="H25" i="4"/>
  <c r="H26" i="4"/>
  <c r="H27" i="4"/>
  <c r="F55" i="12"/>
  <c r="O16" i="8"/>
  <c r="O18" i="8"/>
  <c r="O19" i="8"/>
  <c r="O20" i="8"/>
  <c r="O21" i="8"/>
  <c r="O22" i="8"/>
  <c r="O23" i="8"/>
  <c r="O24" i="8"/>
  <c r="O25" i="8"/>
  <c r="O26" i="8"/>
  <c r="O27" i="8"/>
  <c r="O28" i="8"/>
  <c r="O29" i="8"/>
  <c r="O30" i="8"/>
  <c r="O31" i="8"/>
  <c r="O32" i="8"/>
  <c r="O33" i="8"/>
  <c r="O34" i="8"/>
  <c r="O35" i="8"/>
  <c r="O36" i="8"/>
  <c r="O37" i="8"/>
  <c r="O38" i="8"/>
  <c r="O39" i="8"/>
  <c r="O40" i="8"/>
  <c r="C23" i="22"/>
  <c r="E59" i="10"/>
  <c r="F59" i="10"/>
  <c r="I60" i="7"/>
  <c r="E52" i="6"/>
  <c r="G51" i="6"/>
  <c r="G50" i="6"/>
  <c r="J47" i="6"/>
  <c r="J46" i="6"/>
  <c r="J44" i="6"/>
  <c r="J38" i="6"/>
  <c r="J37" i="6"/>
  <c r="J36" i="6"/>
  <c r="J35" i="6"/>
  <c r="G31" i="6"/>
  <c r="C25" i="22" l="1"/>
  <c r="O46" i="16"/>
  <c r="O50" i="16" s="1"/>
  <c r="O56" i="16" s="1"/>
  <c r="O62" i="16" s="1"/>
  <c r="G46" i="16"/>
  <c r="G50" i="16" s="1"/>
  <c r="G56" i="16" s="1"/>
  <c r="G62" i="16" s="1"/>
  <c r="H34" i="16"/>
  <c r="M34" i="16"/>
  <c r="M46" i="16" s="1"/>
  <c r="M50" i="16" s="1"/>
  <c r="M56" i="16" s="1"/>
  <c r="M62" i="16" s="1"/>
  <c r="K34" i="16"/>
  <c r="K46" i="16" s="1"/>
  <c r="K50" i="16" s="1"/>
  <c r="K56" i="16" s="1"/>
  <c r="K62" i="16" s="1"/>
  <c r="F34" i="16"/>
  <c r="L34" i="16"/>
  <c r="L46" i="16" s="1"/>
  <c r="L50" i="16" s="1"/>
  <c r="L56" i="16" s="1"/>
  <c r="L62" i="16" s="1"/>
  <c r="G34" i="16"/>
  <c r="I34" i="16"/>
  <c r="D34" i="16"/>
  <c r="D46" i="16" s="1"/>
  <c r="O34" i="16"/>
  <c r="J34" i="16"/>
  <c r="N34" i="16"/>
  <c r="N46" i="16" s="1"/>
  <c r="N50" i="16" s="1"/>
  <c r="N56" i="16" s="1"/>
  <c r="N62" i="16" s="1"/>
  <c r="E34" i="16"/>
  <c r="E46" i="16" s="1"/>
  <c r="E50" i="16" s="1"/>
  <c r="E56" i="16" s="1"/>
  <c r="E62" i="16" s="1"/>
  <c r="H46" i="16"/>
  <c r="H50" i="16" s="1"/>
  <c r="H56" i="16" s="1"/>
  <c r="H62" i="16" s="1"/>
  <c r="F46" i="16"/>
  <c r="F50" i="16" s="1"/>
  <c r="F56" i="16" s="1"/>
  <c r="F62" i="16" s="1"/>
  <c r="I46" i="16"/>
  <c r="I50" i="16" s="1"/>
  <c r="I56" i="16" s="1"/>
  <c r="I62" i="16" s="1"/>
  <c r="J46" i="16"/>
  <c r="J50" i="16" s="1"/>
  <c r="J56" i="16" s="1"/>
  <c r="J62" i="16" s="1"/>
  <c r="D23" i="22"/>
  <c r="E23" i="22" s="1"/>
  <c r="F23" i="22" s="1"/>
  <c r="G23" i="22" s="1"/>
  <c r="H23" i="22" s="1"/>
  <c r="I23" i="22" s="1"/>
  <c r="J23" i="22" s="1"/>
  <c r="K23" i="22" s="1"/>
  <c r="L23" i="22" s="1"/>
  <c r="M23" i="22" s="1"/>
  <c r="N23" i="22" s="1"/>
  <c r="E21" i="22"/>
  <c r="E35" i="32"/>
  <c r="E47" i="32" s="1"/>
  <c r="E51" i="32" s="1"/>
  <c r="E57" i="32" s="1"/>
  <c r="E63" i="32" s="1"/>
  <c r="J35" i="38"/>
  <c r="J47" i="38" s="1"/>
  <c r="J51" i="38" s="1"/>
  <c r="J57" i="38" s="1"/>
  <c r="J63" i="38" s="1"/>
  <c r="O35" i="40"/>
  <c r="O47" i="40" s="1"/>
  <c r="O51" i="40" s="1"/>
  <c r="O57" i="40" s="1"/>
  <c r="O63" i="40" s="1"/>
  <c r="O35" i="51"/>
  <c r="O47" i="51" s="1"/>
  <c r="O51" i="51" s="1"/>
  <c r="O57" i="51" s="1"/>
  <c r="O63" i="51" s="1"/>
  <c r="M35" i="52"/>
  <c r="M47" i="52" s="1"/>
  <c r="M51" i="52" s="1"/>
  <c r="M57" i="52" s="1"/>
  <c r="M63" i="52" s="1"/>
  <c r="E35" i="34"/>
  <c r="E47" i="34" s="1"/>
  <c r="E51" i="34" s="1"/>
  <c r="E57" i="34" s="1"/>
  <c r="E63" i="34" s="1"/>
  <c r="G35" i="49"/>
  <c r="G47" i="49" s="1"/>
  <c r="G51" i="49" s="1"/>
  <c r="G57" i="49" s="1"/>
  <c r="G63" i="49" s="1"/>
  <c r="J35" i="32"/>
  <c r="J47" i="32" s="1"/>
  <c r="J51" i="32" s="1"/>
  <c r="J57" i="32" s="1"/>
  <c r="J63" i="32" s="1"/>
  <c r="M35" i="50"/>
  <c r="M47" i="50" s="1"/>
  <c r="M51" i="50" s="1"/>
  <c r="M57" i="50" s="1"/>
  <c r="M63" i="50" s="1"/>
  <c r="O35" i="25"/>
  <c r="O47" i="25" s="1"/>
  <c r="O51" i="25" s="1"/>
  <c r="O57" i="25" s="1"/>
  <c r="O63" i="25" s="1"/>
  <c r="H35" i="38"/>
  <c r="H47" i="38" s="1"/>
  <c r="H51" i="38" s="1"/>
  <c r="H57" i="38" s="1"/>
  <c r="H63" i="38" s="1"/>
  <c r="E35" i="40"/>
  <c r="E47" i="40" s="1"/>
  <c r="E51" i="40" s="1"/>
  <c r="E57" i="40" s="1"/>
  <c r="E63" i="40" s="1"/>
  <c r="I35" i="34"/>
  <c r="I47" i="34" s="1"/>
  <c r="I51" i="34" s="1"/>
  <c r="I57" i="34" s="1"/>
  <c r="I63" i="34" s="1"/>
  <c r="K35" i="34"/>
  <c r="K47" i="34" s="1"/>
  <c r="K51" i="34" s="1"/>
  <c r="K57" i="34" s="1"/>
  <c r="K63" i="34" s="1"/>
  <c r="E35" i="50"/>
  <c r="E47" i="50" s="1"/>
  <c r="E51" i="50" s="1"/>
  <c r="E57" i="50" s="1"/>
  <c r="E63" i="50" s="1"/>
  <c r="J35" i="52"/>
  <c r="J47" i="52" s="1"/>
  <c r="J51" i="52" s="1"/>
  <c r="J57" i="52" s="1"/>
  <c r="J63" i="52" s="1"/>
  <c r="D35" i="50"/>
  <c r="D47" i="50" s="1"/>
  <c r="D51" i="50" s="1"/>
  <c r="D57" i="50" s="1"/>
  <c r="D63" i="50" s="1"/>
  <c r="L35" i="49"/>
  <c r="L47" i="49" s="1"/>
  <c r="L51" i="49" s="1"/>
  <c r="L57" i="49" s="1"/>
  <c r="L63" i="49" s="1"/>
  <c r="L35" i="38"/>
  <c r="L47" i="38" s="1"/>
  <c r="L51" i="38" s="1"/>
  <c r="L57" i="38" s="1"/>
  <c r="L63" i="38" s="1"/>
  <c r="I35" i="40"/>
  <c r="I47" i="40" s="1"/>
  <c r="I51" i="40" s="1"/>
  <c r="I57" i="40" s="1"/>
  <c r="I63" i="40" s="1"/>
  <c r="M35" i="34"/>
  <c r="M47" i="34" s="1"/>
  <c r="M51" i="34" s="1"/>
  <c r="M57" i="34" s="1"/>
  <c r="M63" i="34" s="1"/>
  <c r="O35" i="49"/>
  <c r="O47" i="49" s="1"/>
  <c r="O51" i="49" s="1"/>
  <c r="O57" i="49" s="1"/>
  <c r="O63" i="49" s="1"/>
  <c r="F35" i="25"/>
  <c r="F47" i="25" s="1"/>
  <c r="F51" i="25" s="1"/>
  <c r="F57" i="25" s="1"/>
  <c r="F63" i="25" s="1"/>
  <c r="J35" i="51"/>
  <c r="J47" i="51" s="1"/>
  <c r="J51" i="51" s="1"/>
  <c r="J57" i="51" s="1"/>
  <c r="J63" i="51" s="1"/>
  <c r="H35" i="52"/>
  <c r="H47" i="52" s="1"/>
  <c r="H51" i="52" s="1"/>
  <c r="H57" i="52" s="1"/>
  <c r="H63" i="52" s="1"/>
  <c r="D35" i="40"/>
  <c r="D47" i="40" s="1"/>
  <c r="D51" i="40" s="1"/>
  <c r="D57" i="40" s="1"/>
  <c r="D63" i="40" s="1"/>
  <c r="M35" i="40"/>
  <c r="M47" i="40" s="1"/>
  <c r="M51" i="40" s="1"/>
  <c r="M57" i="40" s="1"/>
  <c r="M63" i="40" s="1"/>
  <c r="M35" i="32"/>
  <c r="M47" i="32" s="1"/>
  <c r="M51" i="32" s="1"/>
  <c r="M57" i="32" s="1"/>
  <c r="M63" i="32" s="1"/>
  <c r="O35" i="32"/>
  <c r="O47" i="32" s="1"/>
  <c r="O51" i="32" s="1"/>
  <c r="O57" i="32" s="1"/>
  <c r="O63" i="32" s="1"/>
  <c r="N35" i="34"/>
  <c r="N47" i="34" s="1"/>
  <c r="N51" i="34" s="1"/>
  <c r="N57" i="34" s="1"/>
  <c r="N63" i="34" s="1"/>
  <c r="F35" i="40"/>
  <c r="F47" i="40" s="1"/>
  <c r="F51" i="40" s="1"/>
  <c r="F57" i="40" s="1"/>
  <c r="F63" i="40" s="1"/>
  <c r="J35" i="34"/>
  <c r="L35" i="52"/>
  <c r="L47" i="52" s="1"/>
  <c r="L51" i="52" s="1"/>
  <c r="L57" i="52" s="1"/>
  <c r="L63" i="52" s="1"/>
  <c r="D35" i="38"/>
  <c r="D47" i="38" s="1"/>
  <c r="D51" i="38" s="1"/>
  <c r="D57" i="38" s="1"/>
  <c r="D63" i="38" s="1"/>
  <c r="F35" i="49"/>
  <c r="F47" i="49" s="1"/>
  <c r="F51" i="49" s="1"/>
  <c r="F57" i="49" s="1"/>
  <c r="F63" i="49" s="1"/>
  <c r="I35" i="32"/>
  <c r="I47" i="32" s="1"/>
  <c r="I51" i="32" s="1"/>
  <c r="I57" i="32" s="1"/>
  <c r="I63" i="32" s="1"/>
  <c r="L35" i="50"/>
  <c r="L47" i="50" s="1"/>
  <c r="L51" i="50" s="1"/>
  <c r="L57" i="50" s="1"/>
  <c r="L63" i="50" s="1"/>
  <c r="N35" i="25"/>
  <c r="N47" i="25" s="1"/>
  <c r="N51" i="25" s="1"/>
  <c r="N57" i="25" s="1"/>
  <c r="N63" i="25" s="1"/>
  <c r="G35" i="38"/>
  <c r="G47" i="38" s="1"/>
  <c r="G51" i="38" s="1"/>
  <c r="G57" i="38" s="1"/>
  <c r="G63" i="38" s="1"/>
  <c r="D35" i="52"/>
  <c r="D47" i="52" s="1"/>
  <c r="D51" i="52" s="1"/>
  <c r="D57" i="52" s="1"/>
  <c r="D63" i="52" s="1"/>
  <c r="H35" i="34"/>
  <c r="H47" i="34" s="1"/>
  <c r="H51" i="34" s="1"/>
  <c r="H57" i="34" s="1"/>
  <c r="H63" i="34" s="1"/>
  <c r="J35" i="49"/>
  <c r="J47" i="49" s="1"/>
  <c r="J51" i="49" s="1"/>
  <c r="J57" i="49" s="1"/>
  <c r="J63" i="49" s="1"/>
  <c r="I35" i="25"/>
  <c r="I47" i="25" s="1"/>
  <c r="I51" i="25" s="1"/>
  <c r="I57" i="25" s="1"/>
  <c r="I63" i="25" s="1"/>
  <c r="G35" i="32"/>
  <c r="G47" i="32" s="1"/>
  <c r="G51" i="32" s="1"/>
  <c r="G57" i="32" s="1"/>
  <c r="G63" i="32" s="1"/>
  <c r="G35" i="25"/>
  <c r="G47" i="25" s="1"/>
  <c r="G51" i="25" s="1"/>
  <c r="G57" i="25" s="1"/>
  <c r="G63" i="25" s="1"/>
  <c r="N35" i="40"/>
  <c r="N47" i="40" s="1"/>
  <c r="N51" i="40" s="1"/>
  <c r="N57" i="40" s="1"/>
  <c r="N63" i="40" s="1"/>
  <c r="F35" i="32"/>
  <c r="H35" i="40"/>
  <c r="H47" i="40" s="1"/>
  <c r="H51" i="40" s="1"/>
  <c r="H57" i="40" s="1"/>
  <c r="H63" i="40" s="1"/>
  <c r="L35" i="34"/>
  <c r="L47" i="34" s="1"/>
  <c r="L51" i="34" s="1"/>
  <c r="L57" i="34" s="1"/>
  <c r="L63" i="34" s="1"/>
  <c r="N35" i="49"/>
  <c r="N47" i="49" s="1"/>
  <c r="N51" i="49" s="1"/>
  <c r="N57" i="49" s="1"/>
  <c r="N63" i="49" s="1"/>
  <c r="E35" i="25"/>
  <c r="E47" i="25" s="1"/>
  <c r="E51" i="25" s="1"/>
  <c r="E57" i="25" s="1"/>
  <c r="E63" i="25" s="1"/>
  <c r="I35" i="51"/>
  <c r="I47" i="51" s="1"/>
  <c r="I51" i="51" s="1"/>
  <c r="I57" i="51" s="1"/>
  <c r="I63" i="51" s="1"/>
  <c r="G35" i="52"/>
  <c r="G47" i="52" s="1"/>
  <c r="G51" i="52" s="1"/>
  <c r="G57" i="52" s="1"/>
  <c r="G63" i="52" s="1"/>
  <c r="O35" i="38"/>
  <c r="O47" i="38" s="1"/>
  <c r="O51" i="38" s="1"/>
  <c r="O57" i="38" s="1"/>
  <c r="O63" i="38" s="1"/>
  <c r="L35" i="40"/>
  <c r="L47" i="40" s="1"/>
  <c r="L51" i="40" s="1"/>
  <c r="L57" i="40" s="1"/>
  <c r="L63" i="40" s="1"/>
  <c r="D35" i="34"/>
  <c r="G35" i="50"/>
  <c r="G47" i="50" s="1"/>
  <c r="G51" i="50" s="1"/>
  <c r="G57" i="50" s="1"/>
  <c r="G63" i="50" s="1"/>
  <c r="I35" i="50"/>
  <c r="I47" i="50" s="1"/>
  <c r="I51" i="50" s="1"/>
  <c r="I57" i="50" s="1"/>
  <c r="I63" i="50" s="1"/>
  <c r="K35" i="25"/>
  <c r="K47" i="25" s="1"/>
  <c r="K51" i="25" s="1"/>
  <c r="K57" i="25" s="1"/>
  <c r="K63" i="25" s="1"/>
  <c r="G35" i="51"/>
  <c r="G47" i="51" s="1"/>
  <c r="G51" i="51" s="1"/>
  <c r="G57" i="51" s="1"/>
  <c r="G63" i="51" s="1"/>
  <c r="K35" i="51"/>
  <c r="K47" i="51" s="1"/>
  <c r="K51" i="51" s="1"/>
  <c r="K57" i="51" s="1"/>
  <c r="K63" i="51" s="1"/>
  <c r="K35" i="49"/>
  <c r="K47" i="49" s="1"/>
  <c r="K51" i="49" s="1"/>
  <c r="K57" i="49" s="1"/>
  <c r="K63" i="49" s="1"/>
  <c r="N35" i="32"/>
  <c r="N47" i="32" s="1"/>
  <c r="N51" i="32" s="1"/>
  <c r="N57" i="32" s="1"/>
  <c r="N63" i="32" s="1"/>
  <c r="E35" i="49"/>
  <c r="E47" i="49" s="1"/>
  <c r="E51" i="49" s="1"/>
  <c r="E57" i="49" s="1"/>
  <c r="E63" i="49" s="1"/>
  <c r="H35" i="32"/>
  <c r="H47" i="32" s="1"/>
  <c r="H51" i="32" s="1"/>
  <c r="H57" i="32" s="1"/>
  <c r="H63" i="32" s="1"/>
  <c r="K35" i="50"/>
  <c r="K47" i="50" s="1"/>
  <c r="K51" i="50" s="1"/>
  <c r="K57" i="50" s="1"/>
  <c r="K63" i="50" s="1"/>
  <c r="M35" i="25"/>
  <c r="M47" i="25" s="1"/>
  <c r="M51" i="25" s="1"/>
  <c r="M57" i="25" s="1"/>
  <c r="M63" i="25" s="1"/>
  <c r="F35" i="38"/>
  <c r="O35" i="52"/>
  <c r="O47" i="52" s="1"/>
  <c r="O51" i="52" s="1"/>
  <c r="O57" i="52" s="1"/>
  <c r="O63" i="52" s="1"/>
  <c r="G35" i="34"/>
  <c r="G47" i="34" s="1"/>
  <c r="G51" i="34" s="1"/>
  <c r="G57" i="34" s="1"/>
  <c r="G63" i="34" s="1"/>
  <c r="I35" i="49"/>
  <c r="I47" i="49" s="1"/>
  <c r="I51" i="49" s="1"/>
  <c r="I57" i="49" s="1"/>
  <c r="I63" i="49" s="1"/>
  <c r="L35" i="32"/>
  <c r="L47" i="32" s="1"/>
  <c r="L51" i="32" s="1"/>
  <c r="L57" i="32" s="1"/>
  <c r="L63" i="32" s="1"/>
  <c r="O35" i="50"/>
  <c r="O47" i="50" s="1"/>
  <c r="O51" i="50" s="1"/>
  <c r="O57" i="50" s="1"/>
  <c r="O63" i="50" s="1"/>
  <c r="F35" i="51"/>
  <c r="F47" i="51" s="1"/>
  <c r="F51" i="51" s="1"/>
  <c r="F57" i="51" s="1"/>
  <c r="F63" i="51" s="1"/>
  <c r="G35" i="40"/>
  <c r="G47" i="40" s="1"/>
  <c r="G51" i="40" s="1"/>
  <c r="G57" i="40" s="1"/>
  <c r="G63" i="40" s="1"/>
  <c r="J35" i="40"/>
  <c r="J47" i="40" s="1"/>
  <c r="J51" i="40" s="1"/>
  <c r="J57" i="40" s="1"/>
  <c r="J63" i="40" s="1"/>
  <c r="I35" i="52"/>
  <c r="I47" i="52" s="1"/>
  <c r="I51" i="52" s="1"/>
  <c r="I57" i="52" s="1"/>
  <c r="I63" i="52" s="1"/>
  <c r="H35" i="50"/>
  <c r="H47" i="50" s="1"/>
  <c r="H51" i="50" s="1"/>
  <c r="H57" i="50" s="1"/>
  <c r="H63" i="50" s="1"/>
  <c r="J35" i="25"/>
  <c r="J47" i="25" s="1"/>
  <c r="J51" i="25" s="1"/>
  <c r="J57" i="25" s="1"/>
  <c r="J63" i="25" s="1"/>
  <c r="M35" i="49"/>
  <c r="M47" i="49" s="1"/>
  <c r="M51" i="49" s="1"/>
  <c r="M57" i="49" s="1"/>
  <c r="M63" i="49" s="1"/>
  <c r="D35" i="32"/>
  <c r="D47" i="32" s="1"/>
  <c r="D51" i="32" s="1"/>
  <c r="D57" i="32" s="1"/>
  <c r="D63" i="32" s="1"/>
  <c r="H35" i="51"/>
  <c r="H47" i="51" s="1"/>
  <c r="H51" i="51" s="1"/>
  <c r="H57" i="51" s="1"/>
  <c r="H63" i="51" s="1"/>
  <c r="F35" i="52"/>
  <c r="F47" i="52" s="1"/>
  <c r="F51" i="52" s="1"/>
  <c r="F57" i="52" s="1"/>
  <c r="F63" i="52" s="1"/>
  <c r="N35" i="38"/>
  <c r="N47" i="38" s="1"/>
  <c r="N51" i="38" s="1"/>
  <c r="N57" i="38" s="1"/>
  <c r="N63" i="38" s="1"/>
  <c r="K35" i="40"/>
  <c r="K47" i="40" s="1"/>
  <c r="K51" i="40" s="1"/>
  <c r="K57" i="40" s="1"/>
  <c r="K63" i="40" s="1"/>
  <c r="O35" i="34"/>
  <c r="O47" i="34" s="1"/>
  <c r="O51" i="34" s="1"/>
  <c r="O57" i="34" s="1"/>
  <c r="O63" i="34" s="1"/>
  <c r="F35" i="50"/>
  <c r="F47" i="50" s="1"/>
  <c r="F51" i="50" s="1"/>
  <c r="F57" i="50" s="1"/>
  <c r="F63" i="50" s="1"/>
  <c r="H35" i="25"/>
  <c r="H47" i="25" s="1"/>
  <c r="H51" i="25" s="1"/>
  <c r="H57" i="25" s="1"/>
  <c r="H63" i="25" s="1"/>
  <c r="L35" i="51"/>
  <c r="L47" i="51" s="1"/>
  <c r="L51" i="51" s="1"/>
  <c r="L57" i="51" s="1"/>
  <c r="L63" i="51" s="1"/>
  <c r="N35" i="51"/>
  <c r="N47" i="51" s="1"/>
  <c r="N51" i="51" s="1"/>
  <c r="N57" i="51" s="1"/>
  <c r="N63" i="51" s="1"/>
  <c r="M35" i="38"/>
  <c r="M47" i="38" s="1"/>
  <c r="M51" i="38" s="1"/>
  <c r="M57" i="38" s="1"/>
  <c r="M63" i="38" s="1"/>
  <c r="D35" i="51"/>
  <c r="D47" i="51" s="1"/>
  <c r="D51" i="51" s="1"/>
  <c r="D57" i="51" s="1"/>
  <c r="D63" i="51" s="1"/>
  <c r="E35" i="51"/>
  <c r="E47" i="51" s="1"/>
  <c r="E51" i="51" s="1"/>
  <c r="E57" i="51" s="1"/>
  <c r="E63" i="51" s="1"/>
  <c r="K35" i="52"/>
  <c r="K47" i="52" s="1"/>
  <c r="K51" i="52" s="1"/>
  <c r="K57" i="52" s="1"/>
  <c r="K63" i="52" s="1"/>
  <c r="J35" i="50"/>
  <c r="J47" i="50" s="1"/>
  <c r="J51" i="50" s="1"/>
  <c r="J57" i="50" s="1"/>
  <c r="J63" i="50" s="1"/>
  <c r="L35" i="25"/>
  <c r="L47" i="25" s="1"/>
  <c r="L51" i="25" s="1"/>
  <c r="L57" i="25" s="1"/>
  <c r="L63" i="25" s="1"/>
  <c r="E35" i="38"/>
  <c r="E47" i="38" s="1"/>
  <c r="E51" i="38" s="1"/>
  <c r="E57" i="38" s="1"/>
  <c r="E63" i="38" s="1"/>
  <c r="N35" i="52"/>
  <c r="N47" i="52" s="1"/>
  <c r="N51" i="52" s="1"/>
  <c r="N57" i="52" s="1"/>
  <c r="N63" i="52" s="1"/>
  <c r="F35" i="34"/>
  <c r="F47" i="34" s="1"/>
  <c r="F51" i="34" s="1"/>
  <c r="F57" i="34" s="1"/>
  <c r="F63" i="34" s="1"/>
  <c r="H35" i="49"/>
  <c r="H47" i="49" s="1"/>
  <c r="H51" i="49" s="1"/>
  <c r="H57" i="49" s="1"/>
  <c r="H63" i="49" s="1"/>
  <c r="K35" i="32"/>
  <c r="K47" i="32" s="1"/>
  <c r="K51" i="32" s="1"/>
  <c r="K57" i="32" s="1"/>
  <c r="K63" i="32" s="1"/>
  <c r="N35" i="50"/>
  <c r="N47" i="50" s="1"/>
  <c r="N51" i="50" s="1"/>
  <c r="N57" i="50" s="1"/>
  <c r="N63" i="50" s="1"/>
  <c r="D35" i="25"/>
  <c r="D47" i="25" s="1"/>
  <c r="D51" i="25" s="1"/>
  <c r="D57" i="25" s="1"/>
  <c r="D63" i="25" s="1"/>
  <c r="I35" i="38"/>
  <c r="I47" i="38" s="1"/>
  <c r="I51" i="38" s="1"/>
  <c r="I57" i="38" s="1"/>
  <c r="I63" i="38" s="1"/>
  <c r="K35" i="38"/>
  <c r="K47" i="38" s="1"/>
  <c r="K51" i="38" s="1"/>
  <c r="K57" i="38" s="1"/>
  <c r="K63" i="38" s="1"/>
  <c r="M35" i="51"/>
  <c r="M47" i="51" s="1"/>
  <c r="M51" i="51" s="1"/>
  <c r="M57" i="51" s="1"/>
  <c r="M63" i="51" s="1"/>
  <c r="E35" i="52"/>
  <c r="E47" i="52" s="1"/>
  <c r="E51" i="52" s="1"/>
  <c r="E57" i="52" s="1"/>
  <c r="E63" i="52" s="1"/>
  <c r="D35" i="49"/>
  <c r="D47" i="49" s="1"/>
  <c r="D51" i="49" s="1"/>
  <c r="D57" i="49" s="1"/>
  <c r="D63" i="49" s="1"/>
  <c r="F47" i="32"/>
  <c r="F51" i="32" s="1"/>
  <c r="F57" i="32" s="1"/>
  <c r="F63" i="32" s="1"/>
  <c r="D47" i="34"/>
  <c r="D51" i="34" s="1"/>
  <c r="D57" i="34" s="1"/>
  <c r="D63" i="34" s="1"/>
  <c r="J47" i="34"/>
  <c r="J51" i="34" s="1"/>
  <c r="J57" i="34" s="1"/>
  <c r="J63" i="34" s="1"/>
  <c r="F47" i="38"/>
  <c r="F51" i="38" s="1"/>
  <c r="F57" i="38" s="1"/>
  <c r="F63" i="38" s="1"/>
  <c r="H30" i="6"/>
  <c r="J30" i="6" s="1"/>
  <c r="H29" i="6"/>
  <c r="J29" i="6" s="1"/>
  <c r="E48" i="19"/>
  <c r="F48" i="19" s="1"/>
  <c r="G48" i="19" s="1"/>
  <c r="H48" i="19" s="1"/>
  <c r="I48" i="19" s="1"/>
  <c r="J48" i="19" s="1"/>
  <c r="K48" i="19" s="1"/>
  <c r="L48" i="19" s="1"/>
  <c r="M48" i="19" s="1"/>
  <c r="N48" i="19" s="1"/>
  <c r="O48" i="19" s="1"/>
  <c r="Q44" i="16"/>
  <c r="F61" i="12"/>
  <c r="H26" i="6"/>
  <c r="J26" i="6" s="1"/>
  <c r="H25" i="6"/>
  <c r="J25" i="6" s="1"/>
  <c r="H22" i="6"/>
  <c r="J22" i="6" s="1"/>
  <c r="H24" i="6"/>
  <c r="J24" i="6" s="1"/>
  <c r="H23" i="6"/>
  <c r="J23" i="6" s="1"/>
  <c r="H21" i="6"/>
  <c r="J21" i="6" s="1"/>
  <c r="H20" i="6"/>
  <c r="J20" i="6" s="1"/>
  <c r="J35" i="14"/>
  <c r="J47" i="14" s="1"/>
  <c r="J51" i="14" s="1"/>
  <c r="J57" i="14" s="1"/>
  <c r="J63" i="14" s="1"/>
  <c r="F35" i="14"/>
  <c r="F47" i="14" s="1"/>
  <c r="F51" i="14" s="1"/>
  <c r="F57" i="14" s="1"/>
  <c r="F63" i="14" s="1"/>
  <c r="N35" i="14"/>
  <c r="N47" i="14" s="1"/>
  <c r="N51" i="14" s="1"/>
  <c r="N57" i="14" s="1"/>
  <c r="N63" i="14" s="1"/>
  <c r="L35" i="14"/>
  <c r="L47" i="14" s="1"/>
  <c r="L51" i="14" s="1"/>
  <c r="L57" i="14" s="1"/>
  <c r="L63" i="14" s="1"/>
  <c r="O35" i="14"/>
  <c r="O47" i="14" s="1"/>
  <c r="O51" i="14" s="1"/>
  <c r="O57" i="14" s="1"/>
  <c r="O63" i="14" s="1"/>
  <c r="G35" i="14"/>
  <c r="G47" i="14" s="1"/>
  <c r="G51" i="14" s="1"/>
  <c r="G57" i="14" s="1"/>
  <c r="G63" i="14" s="1"/>
  <c r="M35" i="14"/>
  <c r="M47" i="14" s="1"/>
  <c r="M51" i="14" s="1"/>
  <c r="M57" i="14" s="1"/>
  <c r="M63" i="14" s="1"/>
  <c r="I35" i="14"/>
  <c r="I47" i="14" s="1"/>
  <c r="I51" i="14" s="1"/>
  <c r="I57" i="14" s="1"/>
  <c r="I63" i="14" s="1"/>
  <c r="D35" i="14"/>
  <c r="H35" i="14"/>
  <c r="H47" i="14" s="1"/>
  <c r="H51" i="14" s="1"/>
  <c r="H57" i="14" s="1"/>
  <c r="H63" i="14" s="1"/>
  <c r="K35" i="14"/>
  <c r="K47" i="14" s="1"/>
  <c r="K51" i="14" s="1"/>
  <c r="K57" i="14" s="1"/>
  <c r="K63" i="14" s="1"/>
  <c r="E35" i="14"/>
  <c r="E47" i="14" s="1"/>
  <c r="E51" i="14" s="1"/>
  <c r="E57" i="14" s="1"/>
  <c r="E63" i="14" s="1"/>
  <c r="Q33" i="14"/>
  <c r="Q45" i="14"/>
  <c r="F30" i="6"/>
  <c r="E30" i="6" s="1"/>
  <c r="F29" i="6"/>
  <c r="E29" i="6" s="1"/>
  <c r="F28" i="6"/>
  <c r="E28" i="6" s="1"/>
  <c r="F27" i="6"/>
  <c r="E27" i="6" s="1"/>
  <c r="F26" i="6"/>
  <c r="E26" i="6" s="1"/>
  <c r="F25" i="6"/>
  <c r="E25" i="6" s="1"/>
  <c r="F24" i="6"/>
  <c r="E24" i="6" s="1"/>
  <c r="F23" i="6"/>
  <c r="E23" i="6" s="1"/>
  <c r="F22" i="6"/>
  <c r="E22" i="6" s="1"/>
  <c r="F21" i="6"/>
  <c r="E21" i="6" s="1"/>
  <c r="F20" i="6"/>
  <c r="E20" i="6" s="1"/>
  <c r="F19" i="6"/>
  <c r="E19" i="6" s="1"/>
  <c r="H8" i="4"/>
  <c r="J52" i="6"/>
  <c r="G52" i="6"/>
  <c r="J39" i="6"/>
  <c r="D50" i="16" l="1"/>
  <c r="Q46" i="16"/>
  <c r="Q34" i="16"/>
  <c r="D25" i="22"/>
  <c r="F21" i="22"/>
  <c r="E25" i="22"/>
  <c r="J31" i="6"/>
  <c r="J56" i="6" s="1"/>
  <c r="E31" i="6"/>
  <c r="D47" i="14"/>
  <c r="Q35" i="14"/>
  <c r="D56" i="16" l="1"/>
  <c r="Q50" i="16"/>
  <c r="G21" i="22"/>
  <c r="F25" i="22"/>
  <c r="J53" i="6"/>
  <c r="J58" i="6" s="1"/>
  <c r="J60" i="6" s="1"/>
  <c r="J63" i="6" s="1"/>
  <c r="J66" i="6" s="1"/>
  <c r="D51" i="14"/>
  <c r="Q47" i="14"/>
  <c r="D62" i="16" l="1"/>
  <c r="Q62" i="16" s="1"/>
  <c r="Q56" i="16"/>
  <c r="G25" i="22"/>
  <c r="H21" i="22"/>
  <c r="Q51" i="14"/>
  <c r="D57" i="14"/>
  <c r="I21" i="22" l="1"/>
  <c r="H25" i="22"/>
  <c r="D63" i="14"/>
  <c r="Q63" i="14" s="1"/>
  <c r="Q57" i="14"/>
  <c r="I25" i="22" l="1"/>
  <c r="J21" i="22"/>
  <c r="K21" i="22" l="1"/>
  <c r="J25" i="22"/>
  <c r="K25" i="22" l="1"/>
  <c r="L21" i="22"/>
  <c r="L25" i="22" l="1"/>
  <c r="M21" i="22"/>
  <c r="M25" i="22" l="1"/>
  <c r="N21" i="22"/>
  <c r="N2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tc={5FDC66DE-99DB-461B-A921-C3B71E341504}</author>
  </authors>
  <commentList>
    <comment ref="D15" authorId="0" shapeId="0" xr:uid="{5FDC66DE-99DB-461B-A921-C3B71E341504}">
      <text>
        <t>[Threaded comment]
Your version of Excel allows you to read this threaded comment; however, any edits to it will get removed if the file is opened in a newer version of Excel. Learn more: https://go.microsoft.com/fwlink/?linkid=870924
Comment:
    I assume we need to update the numbering so there is continuity from PCS FUP Tab or there is some logic for the jump from 12 to 97?</t>
      </text>
    </comment>
  </commentList>
</comments>
</file>

<file path=xl/sharedStrings.xml><?xml version="1.0" encoding="utf-8"?>
<sst xmlns="http://schemas.openxmlformats.org/spreadsheetml/2006/main" count="1896" uniqueCount="862">
  <si>
    <t>GENERAL INSTRUCTIONS:</t>
  </si>
  <si>
    <t>Centralized Input Form</t>
  </si>
  <si>
    <t>a) Each Price Cost Sheet Ax (PCS-Ax) Form has its own instruction sheet.</t>
  </si>
  <si>
    <t>EUSPA Procurement/Contract Number:</t>
  </si>
  <si>
    <r>
      <t xml:space="preserve">In case it's not already filled in the cell, Please insert the </t>
    </r>
    <r>
      <rPr>
        <b/>
        <sz val="11"/>
        <rFont val="Arial"/>
        <family val="2"/>
      </rPr>
      <t>EUSPA</t>
    </r>
    <r>
      <rPr>
        <sz val="11"/>
        <rFont val="Arial"/>
        <family val="2"/>
      </rPr>
      <t xml:space="preserve"> Procurement Identifier</t>
    </r>
  </si>
  <si>
    <t>b) A dedicated set of PCS-Ax forms shall be prepared separately for the baseline and for each requested/offered options(s), and/or for each Unit Price if requested in the Tender Specifications.</t>
  </si>
  <si>
    <t>Title of Procurement:</t>
  </si>
  <si>
    <r>
      <t xml:space="preserve">In case it's not already filled in the cell, Please insert the </t>
    </r>
    <r>
      <rPr>
        <b/>
        <sz val="12"/>
        <rFont val="Arial"/>
        <family val="2"/>
      </rPr>
      <t>EUSPA</t>
    </r>
    <r>
      <rPr>
        <sz val="12"/>
        <rFont val="Arial"/>
        <family val="2"/>
      </rPr>
      <t xml:space="preserve"> Procurement's title</t>
    </r>
  </si>
  <si>
    <t xml:space="preserve">c) Please note the terms ‘Sub-Contractor’ and ‘Third Party’ used in the present cost sheets apply only for the purpose of defining the prices and costs within the present Cost Sheets (as per instructions for PCS A2). From the procurement procedure perspective they shall be both considered subcontractors, unless otherwise indicated in the Tender Specifications. </t>
  </si>
  <si>
    <t>Document:</t>
  </si>
  <si>
    <t>In case it's not already filled in the cell, Please insert the Tender specification: annex reference which is specific to the Tender package</t>
  </si>
  <si>
    <t xml:space="preserve">d) The tenderer (the  single prime entity or consortium leader) shall ensure that each consortium member (in case of consortium) and/or subcontractor provides the required data in order to provide the Contracting Authority with the evidence on how the Total Overall Price was built up. The consortium Leader /prime shall compile and submit the full set of Cost Sheets in both pdf and excel formats. In case of discrepancies, the pdf version will prevail. The Cost Sheets shall be consistent with the Financial Proposal and with the overall submitted proposal.  </t>
  </si>
  <si>
    <t>Company Name:</t>
  </si>
  <si>
    <r>
      <t xml:space="preserve">Please insert the business </t>
    </r>
    <r>
      <rPr>
        <b/>
        <sz val="12"/>
        <rFont val="Arial"/>
        <family val="2"/>
      </rPr>
      <t>Company's</t>
    </r>
    <r>
      <rPr>
        <sz val="12"/>
        <rFont val="Arial"/>
        <family val="2"/>
      </rPr>
      <t xml:space="preserve"> name (It should be an unique reference)</t>
    </r>
  </si>
  <si>
    <r>
      <t xml:space="preserve">e) The tenderer (single prime entity or consortium leader) shall include in their Cost Sheets all consortium members (in case of consortium) and/or subcontractors prices under line </t>
    </r>
    <r>
      <rPr>
        <b/>
        <sz val="10"/>
        <rFont val="Arial"/>
        <family val="2"/>
      </rPr>
      <t>13</t>
    </r>
    <r>
      <rPr>
        <sz val="10"/>
        <rFont val="Arial"/>
        <family val="2"/>
      </rPr>
      <t xml:space="preserve"> of</t>
    </r>
    <r>
      <rPr>
        <b/>
        <sz val="10"/>
        <rFont val="Arial"/>
        <family val="2"/>
      </rPr>
      <t xml:space="preserve"> PCS A2</t>
    </r>
    <r>
      <rPr>
        <sz val="10"/>
        <rFont val="Arial"/>
        <family val="2"/>
      </rPr>
      <t>, in order to provide a Total Overall Price for the Contracting Authority.</t>
    </r>
  </si>
  <si>
    <t>Country:</t>
  </si>
  <si>
    <r>
      <t xml:space="preserve">Please insert the </t>
    </r>
    <r>
      <rPr>
        <b/>
        <sz val="12"/>
        <rFont val="Arial"/>
        <family val="2"/>
      </rPr>
      <t>Company's</t>
    </r>
    <r>
      <rPr>
        <sz val="12"/>
        <rFont val="Arial"/>
        <family val="2"/>
      </rPr>
      <t xml:space="preserve"> Country</t>
    </r>
  </si>
  <si>
    <t>f) Each consortium  member (in case of consortium) and/or subcontractor shall provide to the prime / consortium leader the requested Cost Sheets in both pdf and excel formats as indicated in the Compilation Matrix provided at the buttom of this General Instructions page. The prime / consortium leader will be responsible to submit all members' and/or subcontractors' Cost Sheets to EUSPA as part of the Tender data package.</t>
  </si>
  <si>
    <t>Economic Condition</t>
  </si>
  <si>
    <t>(Year)</t>
  </si>
  <si>
    <r>
      <t>Please insert the Economic Condition (</t>
    </r>
    <r>
      <rPr>
        <b/>
        <sz val="12"/>
        <rFont val="Arial"/>
        <family val="2"/>
      </rPr>
      <t>year</t>
    </r>
    <r>
      <rPr>
        <sz val="12"/>
        <rFont val="Arial"/>
        <family val="2"/>
      </rPr>
      <t>) of the financial proposal</t>
    </r>
  </si>
  <si>
    <t>g) All costs shall be expressed in EURO and at the same Economic Conditions. The Economic Conditions shall be as requested in the Tender Specifications or if there is no such indication - the Economic Conditions of the year of submission of the tender shall apply. The present requirements apply to any prices / costs irrespective whether attributable to the prime / consortium leader or  consortiume members/subcontractors.</t>
  </si>
  <si>
    <t>Tender Reference:</t>
  </si>
  <si>
    <r>
      <t xml:space="preserve">Please insert the </t>
    </r>
    <r>
      <rPr>
        <b/>
        <sz val="12"/>
        <rFont val="Arial"/>
        <family val="2"/>
      </rPr>
      <t>Company's</t>
    </r>
    <r>
      <rPr>
        <sz val="12"/>
        <rFont val="Arial"/>
        <family val="2"/>
      </rPr>
      <t xml:space="preserve"> Tender reference</t>
    </r>
  </si>
  <si>
    <r>
      <t xml:space="preserve">h) The cost indicated in these Cost Sheets, shall </t>
    </r>
    <r>
      <rPr>
        <b/>
        <sz val="10"/>
        <rFont val="Arial"/>
        <family val="2"/>
      </rPr>
      <t>justify</t>
    </r>
    <r>
      <rPr>
        <sz val="10"/>
        <rFont val="Arial"/>
        <family val="2"/>
      </rPr>
      <t xml:space="preserve"> and be </t>
    </r>
    <r>
      <rPr>
        <b/>
        <sz val="10"/>
        <rFont val="Arial"/>
        <family val="2"/>
      </rPr>
      <t>consistent</t>
    </r>
    <r>
      <rPr>
        <sz val="10"/>
        <rFont val="Arial"/>
        <family val="2"/>
      </rPr>
      <t xml:space="preserve"> with the prices included in the Financial Proposal. These costs / prices shall be subject to indexation as indicated in the tender specifications / Contract (for the avoidance of the doubt if no indexation is foreseen they shall be considered fixed for the whole Contract duration) and shall be binding to the Contractor for the whole Contract duration. In case amendments will become needed, the Contractor shall build its proposal based on these prices/costs (as indexed for the year of the amendment  - if applicable). If other categories of prices are to be added to the Contract for the purpose of such amendment, they shall be consistent with the costs specified in the present Cost Sheets (as indexed for the year of the amendment  - if applicable) and presented in line with the instructions specified herewith, if so requested by the Contracting Authority. The present requirements apply to any prices / costs irrespective whether attributable to the Prime / consortium leader or consortium member/subcontractor.</t>
    </r>
  </si>
  <si>
    <t>Proposal Number:</t>
  </si>
  <si>
    <r>
      <t xml:space="preserve">Please insert the </t>
    </r>
    <r>
      <rPr>
        <b/>
        <sz val="12"/>
        <rFont val="Arial"/>
        <family val="2"/>
      </rPr>
      <t>Company's</t>
    </r>
    <r>
      <rPr>
        <sz val="12"/>
        <rFont val="Arial"/>
        <family val="2"/>
      </rPr>
      <t xml:space="preserve"> Proposal number</t>
    </r>
  </si>
  <si>
    <t>e) As general approach, each entity is recommended to start from PCS-A1 which defines the basic data to be used in the other required forms (e.g. PCS-A2 and PCS-A8, etc.). Sequencially, form PCS-A8 should be prepared. Finally, the PCS-A2 shall provide the final price for each kind of price (e.g. FUP, FFP, etc) requested. The prime / leader of the consortium will be responsible for the aggregation of data per each kind of price (e.g. FUP, FFP, etc), phase or scope (Baseline or Options).</t>
  </si>
  <si>
    <t>Name of Representative:</t>
  </si>
  <si>
    <r>
      <t xml:space="preserve">Please insert the name the </t>
    </r>
    <r>
      <rPr>
        <b/>
        <sz val="12"/>
        <rFont val="Arial"/>
        <family val="2"/>
      </rPr>
      <t>Company's</t>
    </r>
    <r>
      <rPr>
        <sz val="12"/>
        <rFont val="Arial"/>
        <family val="2"/>
      </rPr>
      <t xml:space="preserve"> Representative</t>
    </r>
  </si>
  <si>
    <t xml:space="preserve">f) PCS-A2 Exhibit A - Company Price Breakdown Form: provides details of the Other Direct Costs. </t>
  </si>
  <si>
    <t>Title of Representative:</t>
  </si>
  <si>
    <r>
      <t xml:space="preserve">Please insert the title of the </t>
    </r>
    <r>
      <rPr>
        <b/>
        <sz val="12"/>
        <rFont val="Arial"/>
        <family val="2"/>
      </rPr>
      <t>Company's</t>
    </r>
    <r>
      <rPr>
        <sz val="12"/>
        <rFont val="Arial"/>
        <family val="2"/>
      </rPr>
      <t xml:space="preserve"> Representative</t>
    </r>
  </si>
  <si>
    <t xml:space="preserve">g) PCS-A2 Exhibit B - Travel Plan and Cost Details: Travel, Hotel and Subsistence costs have to be compliant with the figures provided for in the "PCS-A2".  </t>
  </si>
  <si>
    <t>h) Unless otherwise indicated in the corresponding instruction sheet, the tenderers shall not alter the formulas or delete the cells which are coloured in green. If thier internal costing rules require so, any amendment / correction shall be duly explained,  otherwise their tender may be rejected. 
Should an additional line be introduced, the tenderers shall nonetheless guarantee that the relevant formula, as enclosed in the relevant green cell, continues to be applied.</t>
  </si>
  <si>
    <t>Compilation Matrix: it explains which cost sheets forms shall be compiled and by who</t>
  </si>
  <si>
    <t>Procurement/Contract Number:</t>
  </si>
  <si>
    <t>PCS Form ID</t>
  </si>
  <si>
    <t>Tenderer/Consortium's Leader</t>
  </si>
  <si>
    <t>Member and/or Subcontractor</t>
  </si>
  <si>
    <t>FFP / FP+V / FUP</t>
  </si>
  <si>
    <t>PCS-A1</t>
  </si>
  <si>
    <t>PCS-A2</t>
  </si>
  <si>
    <t>PCS-A2 Exhibit A</t>
  </si>
  <si>
    <t>PCS-A2 Exhibit B</t>
  </si>
  <si>
    <t xml:space="preserve">FFP / FP+V </t>
  </si>
  <si>
    <t>PCS-A4</t>
  </si>
  <si>
    <t>PCS-A6</t>
  </si>
  <si>
    <t>PCS-A8</t>
  </si>
  <si>
    <t>PCS-A10</t>
  </si>
  <si>
    <t>PCS-A15</t>
  </si>
  <si>
    <t>PCS-A15.1</t>
  </si>
  <si>
    <t>FUP</t>
  </si>
  <si>
    <t>PCS-RUP</t>
  </si>
  <si>
    <t>PCS-RUP Un-protected</t>
  </si>
  <si>
    <t>FUP Exhibit A</t>
  </si>
  <si>
    <t>FUP Exhibit B</t>
  </si>
  <si>
    <t>Legend of the Compilation Matrix:</t>
  </si>
  <si>
    <t>Legend of Price types:</t>
  </si>
  <si>
    <r>
      <t xml:space="preserve">1) </t>
    </r>
    <r>
      <rPr>
        <b/>
        <sz val="11"/>
        <rFont val="Arial"/>
        <family val="2"/>
      </rPr>
      <t>Requested</t>
    </r>
    <r>
      <rPr>
        <sz val="11"/>
        <rFont val="Arial"/>
        <family val="2"/>
      </rPr>
      <t xml:space="preserve">:  Each Entity (tenderer, members and/or subcontractors) is requested to fill the indicated Cost Sheets to provide evidence of their costs to contractor authority.
2) </t>
    </r>
    <r>
      <rPr>
        <b/>
        <sz val="11"/>
        <rFont val="Arial"/>
        <family val="2"/>
      </rPr>
      <t>N/A</t>
    </r>
    <r>
      <rPr>
        <sz val="11"/>
        <rFont val="Arial"/>
        <family val="2"/>
      </rPr>
      <t xml:space="preserve">: non-applicable to this specific procurement. 
(*) Only </t>
    </r>
    <r>
      <rPr>
        <b/>
        <sz val="11"/>
        <rFont val="Arial"/>
        <family val="2"/>
      </rPr>
      <t>one</t>
    </r>
    <r>
      <rPr>
        <sz val="11"/>
        <rFont val="Arial"/>
        <family val="2"/>
      </rPr>
      <t xml:space="preserve"> PCS-A1 per individual entity (i.e leader/prime, member/s and subcontrator/s) shall be submitted to include all basic rates, overheads and general expenses which are subject to the company normal accounting method and on which the tender prices have been calculated.
(**) The inclusion of all the respective subcontractors prices, if any, shall be under item 13 of the Leader/Prime PCS-RUPs and all other requested PCS-Ax forms.   
(***) The consortium's leader/prime shall prepare one Cost Sheet form per each Specific Contract (in case of FWC) to show its total price projection over time and versus the payment plan.</t>
    </r>
  </si>
  <si>
    <r>
      <rPr>
        <b/>
        <sz val="11"/>
        <rFont val="Arial"/>
        <family val="2"/>
      </rPr>
      <t>FFP</t>
    </r>
    <r>
      <rPr>
        <sz val="11"/>
        <rFont val="Arial"/>
        <family val="2"/>
      </rPr>
      <t xml:space="preserve"> - Fix firm price 
</t>
    </r>
    <r>
      <rPr>
        <b/>
        <sz val="11"/>
        <rFont val="Arial"/>
        <family val="2"/>
      </rPr>
      <t>FP+V</t>
    </r>
    <r>
      <rPr>
        <sz val="11"/>
        <rFont val="Arial"/>
        <family val="2"/>
      </rPr>
      <t xml:space="preserve"> - Fix Price plus Variation ( indexation for example )
</t>
    </r>
    <r>
      <rPr>
        <b/>
        <sz val="11"/>
        <rFont val="Arial"/>
        <family val="2"/>
      </rPr>
      <t>FUP</t>
    </r>
    <r>
      <rPr>
        <sz val="11"/>
        <rFont val="Arial"/>
        <family val="2"/>
      </rPr>
      <t xml:space="preserve"> - Fixed unit price 
</t>
    </r>
    <r>
      <rPr>
        <b/>
        <sz val="11"/>
        <rFont val="Arial"/>
        <family val="2"/>
      </rPr>
      <t>CP</t>
    </r>
    <r>
      <rPr>
        <sz val="11"/>
        <rFont val="Arial"/>
        <family val="2"/>
      </rPr>
      <t xml:space="preserve"> - Ceiling Price to be converted to Fixed Price
</t>
    </r>
    <r>
      <rPr>
        <b/>
        <sz val="11"/>
        <rFont val="Arial"/>
        <family val="2"/>
      </rPr>
      <t>CR-FF</t>
    </r>
    <r>
      <rPr>
        <sz val="11"/>
        <rFont val="Arial"/>
        <family val="2"/>
      </rPr>
      <t xml:space="preserve"> - Cost Reimbursement - Fixed Fee
</t>
    </r>
    <r>
      <rPr>
        <b/>
        <sz val="11"/>
        <rFont val="Arial"/>
        <family val="2"/>
      </rPr>
      <t xml:space="preserve">CR-IF </t>
    </r>
    <r>
      <rPr>
        <sz val="11"/>
        <rFont val="Arial"/>
        <family val="2"/>
      </rPr>
      <t xml:space="preserve">- Cost Reimbursement - Incentive Fee
</t>
    </r>
    <r>
      <rPr>
        <b/>
        <sz val="11"/>
        <rFont val="Arial"/>
        <family val="2"/>
      </rPr>
      <t>CR-TM</t>
    </r>
    <r>
      <rPr>
        <sz val="11"/>
        <rFont val="Arial"/>
        <family val="2"/>
      </rPr>
      <t xml:space="preserve"> - Cost Reimbursement - Time and Material
</t>
    </r>
    <r>
      <rPr>
        <b/>
        <sz val="11"/>
        <rFont val="Arial"/>
        <family val="2"/>
      </rPr>
      <t>None</t>
    </r>
    <r>
      <rPr>
        <sz val="11"/>
        <rFont val="Arial"/>
        <family val="2"/>
      </rPr>
      <t xml:space="preserve"> -  Not defined</t>
    </r>
  </si>
  <si>
    <t>COMMENTS TO CONTENTS OF THE COST SHEET</t>
  </si>
  <si>
    <t>Page No.     of</t>
  </si>
  <si>
    <t>Tender Ref.:</t>
  </si>
  <si>
    <t>INSTRUCTIONS FOR COMPLETING THE COMMENT FORM</t>
  </si>
  <si>
    <t xml:space="preserve">Comment Form, if used, should be individually completed by all members of the tenderer’s group/consortium (Leader/Prime, Members, Subcontractors, etc.). </t>
  </si>
  <si>
    <t xml:space="preserve">Only one Form shall be submitted per company as part of their cost sheet set. </t>
  </si>
  <si>
    <t>Sheet Name</t>
  </si>
  <si>
    <t>Sheet Number</t>
  </si>
  <si>
    <t>Cell Reference</t>
  </si>
  <si>
    <t>Comments</t>
  </si>
  <si>
    <t>PURPOSE</t>
  </si>
  <si>
    <t xml:space="preserve">Comment Form shall be used to provide additional and relevant information related to particular cost/s quoted in any of the provided cost sheets from A1 to A15.1. </t>
  </si>
  <si>
    <t xml:space="preserve">This additional information shall provide a better qualitative understanding of individual cost/s, without altering such cost/s values.   </t>
  </si>
  <si>
    <t>A comment shall be created also in case there is an unexpected value in the Cost Sheet (e.g. negative price) to provide Value Clarification.</t>
  </si>
  <si>
    <t>A comment shall be created also if there is need to put additional information to a value (e.g. information about seniority, location or specialization in labour category) to provide Detailed Description.</t>
  </si>
  <si>
    <t>INSTRUCTIONS</t>
  </si>
  <si>
    <t>For every comment provided the following information shall be filled in: Sheet Name, Sheet Number (in case of more than one of the same type of sheet) and Cell Reference of the commented value.</t>
  </si>
  <si>
    <t>Please use one raw per one individual comment.</t>
  </si>
  <si>
    <t xml:space="preserve">IMPORTANT NOTE: </t>
  </si>
  <si>
    <t>In case the information provided in the Comment Form are in contradiction or non-compliant with information provided in the financial proposal, the latest will prevail.</t>
  </si>
  <si>
    <t>country name</t>
  </si>
  <si>
    <t>Country Code</t>
  </si>
  <si>
    <t>Years list</t>
  </si>
  <si>
    <t>Cost Sheets Version</t>
  </si>
  <si>
    <t>Type of Price</t>
  </si>
  <si>
    <t>Europe</t>
  </si>
  <si>
    <t>EU</t>
  </si>
  <si>
    <t>v 3.1.9</t>
  </si>
  <si>
    <t>FFP</t>
  </si>
  <si>
    <t>Firm Fixed Price</t>
  </si>
  <si>
    <t>A1, A2, A2 Exhibit A, A2 Exhibit B, A4, A6, A10, A15, A15.1</t>
  </si>
  <si>
    <t>Albania</t>
  </si>
  <si>
    <t>AL</t>
  </si>
  <si>
    <t>FP+V</t>
  </si>
  <si>
    <t>Fixed Price Contract with Price Variation</t>
  </si>
  <si>
    <t>Argentina</t>
  </si>
  <si>
    <t>AR</t>
  </si>
  <si>
    <t>Fixed Unit Price</t>
  </si>
  <si>
    <t>Aruba</t>
  </si>
  <si>
    <t>AW</t>
  </si>
  <si>
    <t>CP</t>
  </si>
  <si>
    <t>Ceiling Price to be converted to Fixed Price</t>
  </si>
  <si>
    <t>Australia</t>
  </si>
  <si>
    <t>AU</t>
  </si>
  <si>
    <t>CR-FF</t>
  </si>
  <si>
    <t>Cost Reimbursement - Fixed Fee</t>
  </si>
  <si>
    <t>Austria</t>
  </si>
  <si>
    <t>AT</t>
  </si>
  <si>
    <t>CR-IF</t>
  </si>
  <si>
    <t>Cost Reimbursement - Incentive Fee</t>
  </si>
  <si>
    <t>Belgium</t>
  </si>
  <si>
    <t>BE</t>
  </si>
  <si>
    <t>CR-TM</t>
  </si>
  <si>
    <t>Cost Reimbursement - Time and Material</t>
  </si>
  <si>
    <t>Bosnia and Herzegovina</t>
  </si>
  <si>
    <t>BA</t>
  </si>
  <si>
    <t>None</t>
  </si>
  <si>
    <t>Not defined</t>
  </si>
  <si>
    <t>Bouvet Island</t>
  </si>
  <si>
    <t>BV</t>
  </si>
  <si>
    <t>Brazil</t>
  </si>
  <si>
    <t>BR</t>
  </si>
  <si>
    <t>British Indian Ocean Territory (the)</t>
  </si>
  <si>
    <t>IO</t>
  </si>
  <si>
    <t>Bulgaria</t>
  </si>
  <si>
    <t>BG</t>
  </si>
  <si>
    <t>Cabo Verde</t>
  </si>
  <si>
    <t>CV</t>
  </si>
  <si>
    <t>Canada</t>
  </si>
  <si>
    <t>CA</t>
  </si>
  <si>
    <t>SpecificContracts</t>
  </si>
  <si>
    <t>Contract_Options</t>
  </si>
  <si>
    <t>Cost_Element_Item</t>
  </si>
  <si>
    <t>PSS_FORMS</t>
  </si>
  <si>
    <t>China</t>
  </si>
  <si>
    <t>CN</t>
  </si>
  <si>
    <t>SC1</t>
  </si>
  <si>
    <t>Baseline</t>
  </si>
  <si>
    <t>3.1 Raw materials</t>
  </si>
  <si>
    <t>A1</t>
  </si>
  <si>
    <t>Croatia</t>
  </si>
  <si>
    <t>HR</t>
  </si>
  <si>
    <t>SC2</t>
  </si>
  <si>
    <t>Option 1</t>
  </si>
  <si>
    <t>3.2 Mechanical parts</t>
  </si>
  <si>
    <t>A2</t>
  </si>
  <si>
    <t>Curaçao</t>
  </si>
  <si>
    <t>CW</t>
  </si>
  <si>
    <t>SC3</t>
  </si>
  <si>
    <t>Option 2</t>
  </si>
  <si>
    <t>3.3 Semi-finished products</t>
  </si>
  <si>
    <t>A2 Exhibit A</t>
  </si>
  <si>
    <t>Cyprus</t>
  </si>
  <si>
    <t>CY</t>
  </si>
  <si>
    <t>SC4</t>
  </si>
  <si>
    <t>Option 3</t>
  </si>
  <si>
    <t>3.4 Electrical &amp; electronic components</t>
  </si>
  <si>
    <t>A2 Exhibit B</t>
  </si>
  <si>
    <t>Czechia</t>
  </si>
  <si>
    <t>CZ</t>
  </si>
  <si>
    <t>SC5</t>
  </si>
  <si>
    <t>Option 4</t>
  </si>
  <si>
    <t>3.5 External major products</t>
  </si>
  <si>
    <t>A4</t>
  </si>
  <si>
    <t>Denmark</t>
  </si>
  <si>
    <t>DK</t>
  </si>
  <si>
    <t>SC6</t>
  </si>
  <si>
    <t>Option 5</t>
  </si>
  <si>
    <t>3.6 External Services</t>
  </si>
  <si>
    <t>A6</t>
  </si>
  <si>
    <t>Estonia</t>
  </si>
  <si>
    <t>EE</t>
  </si>
  <si>
    <t>SC7</t>
  </si>
  <si>
    <t>Option 6</t>
  </si>
  <si>
    <t>3.7 Transport and Insurances</t>
  </si>
  <si>
    <t>A8</t>
  </si>
  <si>
    <t>Finland</t>
  </si>
  <si>
    <t>FI</t>
  </si>
  <si>
    <t>SC8</t>
  </si>
  <si>
    <t>Option 7</t>
  </si>
  <si>
    <t>3.8 Travel and Subsistence</t>
  </si>
  <si>
    <t>A10</t>
  </si>
  <si>
    <t>France</t>
  </si>
  <si>
    <t>FR</t>
  </si>
  <si>
    <t>SCES</t>
  </si>
  <si>
    <t>Option 8</t>
  </si>
  <si>
    <t>3.9 Miscellaneous</t>
  </si>
  <si>
    <t>A15</t>
  </si>
  <si>
    <t>French Guiana</t>
  </si>
  <si>
    <t>GF</t>
  </si>
  <si>
    <t>Option 9</t>
  </si>
  <si>
    <t>A15.1</t>
  </si>
  <si>
    <t>French Polynesia</t>
  </si>
  <si>
    <t>PF</t>
  </si>
  <si>
    <t>Option 10</t>
  </si>
  <si>
    <t>PCS RUP</t>
  </si>
  <si>
    <t>French Southern Territories (the)</t>
  </si>
  <si>
    <t>TF</t>
  </si>
  <si>
    <t>Option 11</t>
  </si>
  <si>
    <t>PCS RUP p2</t>
  </si>
  <si>
    <t>Germany</t>
  </si>
  <si>
    <t>DE</t>
  </si>
  <si>
    <t>Option 12</t>
  </si>
  <si>
    <t>PCS RUP p3</t>
  </si>
  <si>
    <t>Gibraltar</t>
  </si>
  <si>
    <t>GI</t>
  </si>
  <si>
    <t>Option 13</t>
  </si>
  <si>
    <t>PCS RUP p4</t>
  </si>
  <si>
    <t>Greece</t>
  </si>
  <si>
    <t>GR</t>
  </si>
  <si>
    <t>Option 14</t>
  </si>
  <si>
    <t>PCS RUP p5</t>
  </si>
  <si>
    <t>Greenland</t>
  </si>
  <si>
    <t>GL</t>
  </si>
  <si>
    <t>Option 15</t>
  </si>
  <si>
    <t>PCS RUP p6</t>
  </si>
  <si>
    <t>Hong Kong</t>
  </si>
  <si>
    <t>HK</t>
  </si>
  <si>
    <t>Option 16</t>
  </si>
  <si>
    <t>PCS RUP p7</t>
  </si>
  <si>
    <t>Hungary</t>
  </si>
  <si>
    <t>HU</t>
  </si>
  <si>
    <t>Option 17</t>
  </si>
  <si>
    <t>PCS RUP p8</t>
  </si>
  <si>
    <t>Iceland</t>
  </si>
  <si>
    <t>IS</t>
  </si>
  <si>
    <t>Option 18</t>
  </si>
  <si>
    <t>PCS RUP  Unprotected</t>
  </si>
  <si>
    <t>India</t>
  </si>
  <si>
    <t>IN</t>
  </si>
  <si>
    <t>Option 19</t>
  </si>
  <si>
    <t>RUP Exhibit A</t>
  </si>
  <si>
    <t>Ireland</t>
  </si>
  <si>
    <t>IE</t>
  </si>
  <si>
    <t>Option 20</t>
  </si>
  <si>
    <t>RUP Exhibit B</t>
  </si>
  <si>
    <t>Israel</t>
  </si>
  <si>
    <t>IL</t>
  </si>
  <si>
    <t>Italy</t>
  </si>
  <si>
    <t>IT</t>
  </si>
  <si>
    <t>Japan</t>
  </si>
  <si>
    <t>JP</t>
  </si>
  <si>
    <t>Latvia</t>
  </si>
  <si>
    <t>LV</t>
  </si>
  <si>
    <t>Liechtenstein</t>
  </si>
  <si>
    <t>LI</t>
  </si>
  <si>
    <t>Lithuania</t>
  </si>
  <si>
    <t>LT</t>
  </si>
  <si>
    <t>Luxembourg</t>
  </si>
  <si>
    <t>LU</t>
  </si>
  <si>
    <t>Malta</t>
  </si>
  <si>
    <t>MT</t>
  </si>
  <si>
    <t>Moldova (the Republic of)</t>
  </si>
  <si>
    <t>MD</t>
  </si>
  <si>
    <t>Monaco</t>
  </si>
  <si>
    <t>MC</t>
  </si>
  <si>
    <t>Montenegro</t>
  </si>
  <si>
    <t>ME</t>
  </si>
  <si>
    <t>Netherlands (the)</t>
  </si>
  <si>
    <t>NL</t>
  </si>
  <si>
    <t>Norway</t>
  </si>
  <si>
    <t>NO</t>
  </si>
  <si>
    <t>Poland</t>
  </si>
  <si>
    <t>PL</t>
  </si>
  <si>
    <t>Portugal</t>
  </si>
  <si>
    <t>PT</t>
  </si>
  <si>
    <t>Republic of North Macedonia</t>
  </si>
  <si>
    <t>MK</t>
  </si>
  <si>
    <t>Romania</t>
  </si>
  <si>
    <t>RO</t>
  </si>
  <si>
    <t>Russian Federation (the)</t>
  </si>
  <si>
    <t>RU</t>
  </si>
  <si>
    <t>San Marino</t>
  </si>
  <si>
    <t>SM</t>
  </si>
  <si>
    <t>Serbia</t>
  </si>
  <si>
    <t>RS</t>
  </si>
  <si>
    <t>Sint Maarten (Dutch part)</t>
  </si>
  <si>
    <t>SX</t>
  </si>
  <si>
    <t>Slovakia</t>
  </si>
  <si>
    <t>SK</t>
  </si>
  <si>
    <t>Slovenia</t>
  </si>
  <si>
    <t>SI</t>
  </si>
  <si>
    <t>Spain</t>
  </si>
  <si>
    <t>ES</t>
  </si>
  <si>
    <t>Suriname</t>
  </si>
  <si>
    <t>SR</t>
  </si>
  <si>
    <t>Sweden</t>
  </si>
  <si>
    <t>SE</t>
  </si>
  <si>
    <t>Switzerland</t>
  </si>
  <si>
    <t>CH</t>
  </si>
  <si>
    <t>Turkey</t>
  </si>
  <si>
    <t>TR</t>
  </si>
  <si>
    <t>Ukraine</t>
  </si>
  <si>
    <t>UA</t>
  </si>
  <si>
    <t>United Kingdom of Great Britain and Northern Ireland (the)</t>
  </si>
  <si>
    <t>GB</t>
  </si>
  <si>
    <t>United States of America (the)</t>
  </si>
  <si>
    <t>US</t>
  </si>
  <si>
    <t>Virgin Islands (British)</t>
  </si>
  <si>
    <t>VG</t>
  </si>
  <si>
    <t>Virgin Islands (U.S.)</t>
  </si>
  <si>
    <t>VI</t>
  </si>
  <si>
    <t>INSTRUCTIONS FOR COMPLETING THE COMPANY COST ELEMENT DATA SHEET FORM PCS-A1</t>
  </si>
  <si>
    <t>Form PCS-A1 is to be individually completed by all members of the tenderer’s group/consortium (consortium leader/prime, consortium members, subcontractors, etc.). Only one PCS-A1 shall be submitted per company as part of the offer. PCS-A1 defines the basic data (e.g. hourly rate composition, FTE calculation, over heads, etc.) to be used for the compilation of the other required Cost Sheets.</t>
  </si>
  <si>
    <r>
      <rPr>
        <b/>
        <u/>
        <sz val="10"/>
        <rFont val="Arial"/>
        <family val="2"/>
      </rPr>
      <t>IMPORTANT NOTE:</t>
    </r>
    <r>
      <rPr>
        <sz val="10"/>
        <rFont val="Arial"/>
        <family val="2"/>
      </rPr>
      <t xml:space="preserve"> 
The tenderer (single entity or consortium leader) shall not alter the formulas or the cells which are coloured in </t>
    </r>
    <r>
      <rPr>
        <b/>
        <sz val="10"/>
        <color theme="9" tint="-0.499984740745262"/>
        <rFont val="Arial"/>
        <family val="2"/>
      </rPr>
      <t>green</t>
    </r>
    <r>
      <rPr>
        <sz val="10"/>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0"/>
        <color theme="7" tint="-0.249977111117893"/>
        <rFont val="Arial"/>
        <family val="2"/>
      </rPr>
      <t>orange</t>
    </r>
    <r>
      <rPr>
        <sz val="10"/>
        <rFont val="Arial"/>
        <family val="2"/>
      </rPr>
      <t xml:space="preserve"> and required to be filled in.</t>
    </r>
  </si>
  <si>
    <t>The form is to be sent as PDF file on top of the excel file.</t>
  </si>
  <si>
    <t>The purpose of this form is to provide the Agency with the basic rates, overheads and general expenses which are subject to the respective company normal accounting method and on which the tender prices have been calculated.</t>
  </si>
  <si>
    <t>GENERAL NOTES</t>
  </si>
  <si>
    <t>The Agency reserves the right to audit the tenderer’s data on which the prices have been calculated.</t>
  </si>
  <si>
    <t xml:space="preserve">The number of the instructions below (e.g. 1. 2. 3. etc.) refer to the equivalent item number on the Company Cost Element Data Sheet (PCS-A1). </t>
  </si>
  <si>
    <t>1. Labour</t>
  </si>
  <si>
    <r>
      <t xml:space="preserve">The basic labour hourly rate, labour overheads and gross hourly rate of each cost center or category applied by the tenderer, the member of the tenderer’s group/consortium and the subcontractor, shall be quoted in accordance with the company’s normal accounting practice. (refer also to instructions for PCS-A2 form).
For each </t>
    </r>
    <r>
      <rPr>
        <b/>
        <sz val="10"/>
        <rFont val="Arial"/>
        <family val="2"/>
      </rPr>
      <t>Labour Category</t>
    </r>
    <r>
      <rPr>
        <sz val="10"/>
        <rFont val="Arial"/>
        <family val="2"/>
      </rPr>
      <t xml:space="preserve"> the </t>
    </r>
    <r>
      <rPr>
        <b/>
        <sz val="10"/>
        <rFont val="Arial"/>
        <family val="2"/>
      </rPr>
      <t>Labour Code</t>
    </r>
    <r>
      <rPr>
        <sz val="10"/>
        <rFont val="Arial"/>
        <family val="2"/>
      </rPr>
      <t xml:space="preserve"> and </t>
    </r>
    <r>
      <rPr>
        <b/>
        <sz val="10"/>
        <rFont val="Arial"/>
        <family val="2"/>
      </rPr>
      <t>Labour Name</t>
    </r>
    <r>
      <rPr>
        <sz val="10"/>
        <rFont val="Arial"/>
        <family val="2"/>
      </rPr>
      <t xml:space="preserve"> shall be provided. </t>
    </r>
  </si>
  <si>
    <t>The Labour Name should provide enough information to sufficiently define Labour Category. In case the normal company's practice uses generic Labour Names (e.g. "LOG1", "SITE 2020") these should be further qualified In the Comments sheet. Labour Names or related comments should include defining terms such as "Engineer", "Project Lead", "SW Developer" and level of experience e.g. "Junior", "Trainee", "more than 5 years".</t>
  </si>
  <si>
    <t>2. Internal Special Facilities</t>
  </si>
  <si>
    <t>Internal Special Facilities refers to the cost of using in-house specialized technical facilities and associated services (e.g. test facilities). The type of unit (i.e. day, hour, minute, etc.) and the unit rate (cost of each unit) shall be indicated for each facility.</t>
  </si>
  <si>
    <t>The rates for Internal Special Facilities shall contain the pertinent overhead, but shall exclude General and Administrative Overheads and other type of General Expenses. The two excluded overheads shall be quoted separately under points 5 and 6-7 respectively. If the unit rates represent established market prices they should be identified with MP (Market Price) in the status column.</t>
  </si>
  <si>
    <t>3. Other Cost Elements</t>
  </si>
  <si>
    <t>General</t>
  </si>
  <si>
    <t>(a)    The left-hand column identifies the standard term applied based on best practice. If according to the company’s accounting system the elements are named/grouped differently, the appropriate title is to be shown in the second column.</t>
  </si>
  <si>
    <r>
      <t xml:space="preserve">(b)    If individual overheads apply to the different categories of other costs elements, these overheads shall be quoted separately. </t>
    </r>
    <r>
      <rPr>
        <u/>
        <sz val="10"/>
        <rFont val="Arial"/>
        <family val="2"/>
      </rPr>
      <t xml:space="preserve">The overhead/s shall be quoted as zero, if according to the tenderer’s normal costing practice, it is already included elsewhere.
</t>
    </r>
    <r>
      <rPr>
        <sz val="10"/>
        <rFont val="Arial"/>
        <family val="2"/>
      </rPr>
      <t xml:space="preserve">
Overheads applied on cost categories 3.6, 3.7, 3,8 and 3,9 shall be justified. </t>
    </r>
  </si>
  <si>
    <t>(c)    For quoting the various overheads, the definition of EUSPA cost categories is:</t>
  </si>
  <si>
    <t>3.1 to 3.4 Materials</t>
  </si>
  <si>
    <t xml:space="preserve">As appropriate, the various material overheads are to be shown under the pre-printed headings, i.e. 3.1 - Raw materials, 3.2 - Mechanical parts, 3.3 - Semi-finished products, 3.4 - Electric and electronic components. These costs shall be further detailed in PCS-A2 Exhibit-A.  </t>
  </si>
  <si>
    <t>3.5   External Major Products</t>
  </si>
  <si>
    <t>External Major Products are defined as fully manufactured items such as assemblies, devices, modules etc., which are normally produced for other customers by the tenderer or by any other manufacturer and which are intended to be fitted readily, without major processing (machining, modifications, etc.), into the deliverable items, or constitute as such, a deliverable item by itself. These costs shall be further detailed in PCS-A2 Exhibit-A.</t>
  </si>
  <si>
    <t>3.6   External Services</t>
  </si>
  <si>
    <r>
      <t xml:space="preserve">(a) External Services cover services to be rendered by a Third Party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PCS-A2 Exhibit-A.  
</t>
    </r>
    <r>
      <rPr>
        <b/>
        <sz val="10"/>
        <rFont val="Arial"/>
        <family val="2"/>
      </rPr>
      <t>(c) If a Third Party is responsible for tasks included in any of the Work Packages, this shall be treated as subcontractor and not as an External Services. Therefore same rules applies for the submission of requested Cost Sheets as per General Instructions sheet included in this file.</t>
    </r>
  </si>
  <si>
    <t xml:space="preserve">3.7   Transport and Insurances (self-explanatory). These costs shall be further detailed in Exhibit-A. </t>
  </si>
  <si>
    <t>3.8   Travel and subsistence (self-explanatory). These costs shall be further detailed in Exhibit-B.</t>
  </si>
  <si>
    <t>3.9   Miscellaneous</t>
  </si>
  <si>
    <t>Any other direct cost elements, which are part of the tender but not covered by the above headings shall be shown with the relevant overhead in this line.</t>
  </si>
  <si>
    <t>5     General and Administrative Expenses</t>
  </si>
  <si>
    <t>If, according to the company’s normal accounting methods General and Administrative overheads apply, such overheads shall be quoted. Each company shall show on which cost elements the General and Administrative expenses are liquidated.</t>
  </si>
  <si>
    <t>6 - 7    Other General Expenses</t>
  </si>
  <si>
    <t>If general expenses other than item 5 - General and Administrative expenses have to be borne by the company for execution of the work proposed, the nature of the expenses and resulting percentage of the cost quoted shall be identified against the cost element item 6 and 7 (if more to be declared).</t>
  </si>
  <si>
    <r>
      <t>COMPANY</t>
    </r>
    <r>
      <rPr>
        <sz val="11"/>
        <rFont val="Arial"/>
        <family val="2"/>
      </rPr>
      <t xml:space="preserve"> </t>
    </r>
    <r>
      <rPr>
        <b/>
        <sz val="11"/>
        <rFont val="Arial"/>
        <family val="2"/>
      </rPr>
      <t>RATES AND OVERHEADS</t>
    </r>
  </si>
  <si>
    <r>
      <t xml:space="preserve">FORM No. </t>
    </r>
    <r>
      <rPr>
        <b/>
        <sz val="11"/>
        <rFont val="Arial"/>
        <family val="2"/>
      </rPr>
      <t>PCS-A1</t>
    </r>
  </si>
  <si>
    <t>Proposal No.:</t>
  </si>
  <si>
    <t>Economic Conditions:</t>
  </si>
  <si>
    <t>Currency:</t>
  </si>
  <si>
    <t>EURO</t>
  </si>
  <si>
    <t>Signature:</t>
  </si>
  <si>
    <t>1. LABOUR</t>
  </si>
  <si>
    <r>
      <t xml:space="preserve">Direct labour cost centres or categories
</t>
    </r>
    <r>
      <rPr>
        <b/>
        <i/>
        <sz val="9"/>
        <rFont val="Arial"/>
        <family val="2"/>
      </rPr>
      <t>Labour Code</t>
    </r>
  </si>
  <si>
    <r>
      <t xml:space="preserve">
</t>
    </r>
    <r>
      <rPr>
        <b/>
        <i/>
        <sz val="9"/>
        <rFont val="Arial"/>
        <family val="2"/>
      </rPr>
      <t>Labour Name</t>
    </r>
  </si>
  <si>
    <t>Sold Hours per ManYear</t>
  </si>
  <si>
    <t>Basic Hourly Rate 
(euro)</t>
  </si>
  <si>
    <t>Direct Overhead 
(% or Rate in euro)</t>
  </si>
  <si>
    <t>Gross Hourly Rate
(euro)</t>
  </si>
  <si>
    <t>2. INTERNAL SPECIAL FACILITIES</t>
  </si>
  <si>
    <t>Facility Code</t>
  </si>
  <si>
    <t>Facility Name</t>
  </si>
  <si>
    <t>Type of Unit</t>
  </si>
  <si>
    <t>Unit Rate 
(euro)</t>
  </si>
  <si>
    <t>Status</t>
  </si>
  <si>
    <t>3. OTHER COST ELEMENTS</t>
  </si>
  <si>
    <t>Company type</t>
  </si>
  <si>
    <t>According to normal company type</t>
  </si>
  <si>
    <t>Overhead %</t>
  </si>
  <si>
    <t>Raw materials</t>
  </si>
  <si>
    <t>Mechanical parts</t>
  </si>
  <si>
    <t>Semi-finished products</t>
  </si>
  <si>
    <t>Electric &amp; electronic components</t>
  </si>
  <si>
    <t>External major products</t>
  </si>
  <si>
    <t>External services</t>
  </si>
  <si>
    <t>Transport, insurance</t>
  </si>
  <si>
    <t>Travels and subsistence</t>
  </si>
  <si>
    <t>Miscellaneous</t>
  </si>
  <si>
    <t>GENERAL EXPENSES</t>
  </si>
  <si>
    <t>Applicable on cost element no.</t>
  </si>
  <si>
    <t>General &amp; Administration Expenses</t>
  </si>
  <si>
    <t xml:space="preserve">Risk margin </t>
  </si>
  <si>
    <t xml:space="preserve">Other </t>
  </si>
  <si>
    <t xml:space="preserve">Profit </t>
  </si>
  <si>
    <t>INSTRUCTIONS FOR COMPLETING THE COMPANY PRICE BREAKDOWN FORM 
PCS-A2 and EXHIBITS A and B</t>
  </si>
  <si>
    <t>The PCS-A2 and its Exhibits A and B shall be prepared for each kind of price or cost element indicated in the Tender Specifications.</t>
  </si>
  <si>
    <t xml:space="preserve">Exhibit A - Price Breakdown Form and Exhibit B - Travel Plan and Cost Details shall provide a lower level of granularity of the costs information provided in the PCS-A2.
</t>
  </si>
  <si>
    <r>
      <t xml:space="preserve">The PCS-A2 form has been designed to provide the Agency with the complete price as calculated by the tenderer and all consortium members and/or subcontractors of the tenderer’s group/consortium (if any) as well as the summary calculation of the </t>
    </r>
    <r>
      <rPr>
        <i/>
        <sz val="11"/>
        <rFont val="Arial"/>
        <family val="2"/>
      </rPr>
      <t>Overall Total Price for EUSPA</t>
    </r>
    <r>
      <rPr>
        <sz val="11"/>
        <rFont val="Arial"/>
        <family val="2"/>
      </rPr>
      <t xml:space="preserve"> of the tender.</t>
    </r>
  </si>
  <si>
    <r>
      <rPr>
        <b/>
        <u/>
        <sz val="11"/>
        <rFont val="Arial"/>
        <family val="2"/>
      </rPr>
      <t>IMPORTANT NOTEs:</t>
    </r>
    <r>
      <rPr>
        <sz val="11"/>
        <rFont val="Arial"/>
        <family val="2"/>
      </rPr>
      <t xml:space="preserve"> Concerning the consortium leader / prime PCS-A2 and the Member_Subco PCS-A2</t>
    </r>
  </si>
  <si>
    <t xml:space="preserve">Only the consortium  leader / prime shall provide the 'Leader-Prime PCS-A2', while the remaining consortium members/subcontractors shall provide the 'Member_Subco PCS-A2'.
Item 15 of the 'Leader-Prime PCS-A2' form shall provide for the Overall Total Price for EUSPA for the specific CBS element or kind of price (e.g. FFP, FUP, fee,  etc.).  The amounts to be provided in item 13 of the 'Leader-Prime PCS-A2' shall reflect, without deviation, the total of all subcontractors prices provided by each consortium member(s)/subcontractor(s) under item 15 of their respective 'Member_Subco PCS-A2 forms. The total of item 13 shall be further broken down per individual subcontrator in in the Leader-Prime Exhibit A.
</t>
  </si>
  <si>
    <r>
      <t xml:space="preserve">The tenderer shall not alter the formulas or the cells which are colored in green.  If thier internal costing rules require so, any amendment / correction shall be duly explained,  otherwise their tender may be rejected. Should additional rows be included, the tenderers shall nonetheless guarantee that the relevant formula, as enclosed in the relevant green cell, continues to be applied. Some mandatory cell that is not filled in by the tenderer will be automatically highlighted in </t>
    </r>
    <r>
      <rPr>
        <b/>
        <sz val="11"/>
        <color theme="5" tint="-0.249977111117893"/>
        <rFont val="Arial"/>
        <family val="2"/>
      </rPr>
      <t>orange</t>
    </r>
    <r>
      <rPr>
        <sz val="11"/>
        <rFont val="Arial"/>
        <family val="2"/>
      </rPr>
      <t xml:space="preserve"> and required to be filled in.</t>
    </r>
  </si>
  <si>
    <t>(a)    The Agency reserves the right to audit the tenderer’s data on which the price is calculated.</t>
  </si>
  <si>
    <t>(b)    When calculating the price, the identical rates, overheads, Internal Facilities cost etc. as stated on the PCS-A1 form shall be used.</t>
  </si>
  <si>
    <t>(c)    Exhibit A to PCS-A2 shall be completed for all cost contributors of items 3.1-3.7 and 3.9 as applicable.</t>
  </si>
  <si>
    <r>
      <t xml:space="preserve">(d)    Exhibit B to PCS-A2 shall be completed for all cost contributors of item 3.8. This Exhibit B represents the </t>
    </r>
    <r>
      <rPr>
        <b/>
        <sz val="11"/>
        <rFont val="Arial"/>
        <family val="2"/>
      </rPr>
      <t>Travel Plan</t>
    </r>
    <r>
      <rPr>
        <sz val="11"/>
        <rFont val="Arial"/>
        <family val="2"/>
      </rPr>
      <t>.</t>
    </r>
  </si>
  <si>
    <t>(e)    Never mix rates and overheads of different entities. Any aggregated total shall show the price detail of the responsible entity and recall the price of its subcontractor/s in item 13.</t>
  </si>
  <si>
    <t>PCS-A2 FORM</t>
  </si>
  <si>
    <t>HEADER</t>
  </si>
  <si>
    <t>Tender Ref.: reference number of the issuing entity.</t>
  </si>
  <si>
    <t>Proposal No.: reference number of the bidding entity</t>
  </si>
  <si>
    <t xml:space="preserve">Type of Price: indicate or select from dropdown menu (if available) the type of price as requested in the Tender. </t>
  </si>
  <si>
    <r>
      <t xml:space="preserve">Economic Condition: </t>
    </r>
    <r>
      <rPr>
        <sz val="11"/>
        <rFont val="Arial"/>
        <family val="2"/>
      </rPr>
      <t>the reference period of the rates and cost validity</t>
    </r>
    <r>
      <rPr>
        <b/>
        <sz val="11"/>
        <rFont val="Arial"/>
        <family val="2"/>
      </rPr>
      <t>.</t>
    </r>
    <r>
      <rPr>
        <sz val="11"/>
        <rFont val="Arial"/>
        <family val="2"/>
      </rPr>
      <t xml:space="preserve"> All  rates and costs shall be expressed at the same economic conditions by the prime/leader and by each member and/or subcontractor, as requested by the Tender.</t>
    </r>
  </si>
  <si>
    <r>
      <t xml:space="preserve">WBS Element (s) no(s) reference: if applicable, indicate the WBS number for which the Cost Sheet is providing the </t>
    </r>
    <r>
      <rPr>
        <i/>
        <sz val="11"/>
        <rFont val="Arial"/>
        <family val="2"/>
      </rPr>
      <t>Overall Final Price for EUSPA</t>
    </r>
    <r>
      <rPr>
        <sz val="11"/>
        <rFont val="Arial"/>
        <family val="2"/>
      </rPr>
      <t>. The WBS number system shall be the same as the one indicated in the Tender Specifications.</t>
    </r>
  </si>
  <si>
    <t>Project/Work Package(s): reference to the work package(s) linked to the WBS element or kind of price.</t>
  </si>
  <si>
    <t>1.     Direct Labour Hours and Cost</t>
  </si>
  <si>
    <t xml:space="preserve">The labour cost centres or categories applied for this tender shall be quoted in accordance with the tenderer’s normal accounting practice and in line with PCS-A1. </t>
  </si>
  <si>
    <r>
      <t xml:space="preserve">The number of Full Time Equivalent - FTE (U) is calculated (U = W / V) from the total number of hours (W) with reference to the Average Sold Hours per ManYear (V) as proposed in this tender, unless otherwise indicated in the Tender Specifications. 
</t>
    </r>
    <r>
      <rPr>
        <b/>
        <sz val="11"/>
        <rFont val="Arial"/>
        <family val="2"/>
      </rPr>
      <t xml:space="preserve">Note: </t>
    </r>
    <r>
      <rPr>
        <sz val="11"/>
        <rFont val="Arial"/>
        <family val="2"/>
      </rPr>
      <t xml:space="preserve">No changes / manipulations shall be made on formulas embedded in PCS-A2 marked up in </t>
    </r>
    <r>
      <rPr>
        <b/>
        <sz val="11"/>
        <color theme="9" tint="-0.499984740745262"/>
        <rFont val="Arial"/>
        <family val="2"/>
      </rPr>
      <t>green</t>
    </r>
    <r>
      <rPr>
        <b/>
        <sz val="11"/>
        <rFont val="Arial"/>
        <family val="2"/>
      </rPr>
      <t>,</t>
    </r>
    <r>
      <rPr>
        <sz val="11"/>
        <rFont val="Arial"/>
        <family val="2"/>
      </rPr>
      <t xml:space="preserve"> unless otherwise indicated in the Tender Specifications. </t>
    </r>
    <r>
      <rPr>
        <b/>
        <sz val="11"/>
        <rFont val="Arial"/>
        <family val="2"/>
      </rPr>
      <t xml:space="preserve">
</t>
    </r>
    <r>
      <rPr>
        <sz val="11"/>
        <rFont val="Arial"/>
        <family val="2"/>
      </rPr>
      <t xml:space="preserve">The contractor shall be held responsible for and take any appropriate measures to ensuring that the provisions under this note are </t>
    </r>
    <r>
      <rPr>
        <b/>
        <sz val="11"/>
        <rFont val="Arial"/>
        <family val="2"/>
      </rPr>
      <t>extended</t>
    </r>
    <r>
      <rPr>
        <sz val="11"/>
        <rFont val="Arial"/>
        <family val="2"/>
      </rPr>
      <t xml:space="preserve"> to, </t>
    </r>
    <r>
      <rPr>
        <b/>
        <sz val="11"/>
        <rFont val="Arial"/>
        <family val="2"/>
      </rPr>
      <t>acknowledged</t>
    </r>
    <r>
      <rPr>
        <sz val="11"/>
        <rFont val="Arial"/>
        <family val="2"/>
      </rPr>
      <t xml:space="preserve">, and </t>
    </r>
    <r>
      <rPr>
        <b/>
        <sz val="11"/>
        <rFont val="Arial"/>
        <family val="2"/>
      </rPr>
      <t>followed</t>
    </r>
    <r>
      <rPr>
        <sz val="11"/>
        <rFont val="Arial"/>
        <family val="2"/>
      </rPr>
      <t xml:space="preserve"> by all members of the contractor’s group/consortium and all the subcontractors.</t>
    </r>
    <r>
      <rPr>
        <b/>
        <sz val="11"/>
        <rFont val="Arial"/>
        <family val="2"/>
      </rPr>
      <t xml:space="preserve">
</t>
    </r>
  </si>
  <si>
    <t>The 'Sold Hours per ManYear' is the Total Number of Worked Hours, over one year, excluding the hours spent on indirect activities, proposals preparation and company self-funded general research. It is requested to indicate the Average expected value.</t>
  </si>
  <si>
    <t>Example:</t>
  </si>
  <si>
    <t>2.     Internal Special Facilities Cost</t>
  </si>
  <si>
    <t>Internal Special Facilities refers to the cost of using in-house specialised technical facilities and associated services (e.g. test facilities, measurement devices, etc.) for which standard unit charging rates have been established. The type of unit of measure (i.e. day, hour, sqrm etc.) and number of units estimated shall be indicated for each of such facilities.</t>
  </si>
  <si>
    <t>3.  Other Direct Cost</t>
  </si>
  <si>
    <t>· No cost item already covered in any of the overhead rates may be included, be that labour, facilities, G&amp;A, R&amp;D or other overhead.</t>
  </si>
  <si>
    <t>· The column “OH%” shall show the overhead percentages.</t>
  </si>
  <si>
    <t>· When free-of-charge items are part of the tasks, the corresponding value shall only be shown for the calculation of the indirect cost incurred by the bidder in handling such items.</t>
  </si>
  <si>
    <t>As appropriate, the various categories of materials are to be shown under the pre-printed headings, i.e. 3.1 - raw materials, 3.2 - mechanical parts, 3.3 - semi-finished products, 3.4 - electric and electronic components. Further breakdown is to be given in PCS-A2 Exhibit-A.</t>
  </si>
  <si>
    <t>3.5   External Major Products</t>
  </si>
  <si>
    <t xml:space="preserve">External Major Products are defined as fully manufactured items such as assemblies, devices, modules etc., which are normally produced by another manufacturer and which are intended to be fitted readily, without major processing (machining, modifications, etc.), into the deliverable items, or constitute as such a deliverable item by itself. These costs shall be further detailed in PCS-A2 Exhibit-A. </t>
  </si>
  <si>
    <t>3.6  External Services</t>
  </si>
  <si>
    <r>
      <t xml:space="preserve">(a) External Services cover services to be rendered by a Third Party (i.e. not member of the Tenderer Consortium)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Exhibit-A.  
</t>
    </r>
    <r>
      <rPr>
        <b/>
        <sz val="11"/>
        <rFont val="Arial"/>
        <family val="2"/>
      </rPr>
      <t xml:space="preserve">(c) If a Third Party is responsible for tasks included in any of the Work Packages, this shall be treated as subcontractor and not as a External Services. Therefore same rules applies for the submission of requested Cost Sheets as per General Instructions sheet included in this file. </t>
    </r>
  </si>
  <si>
    <t>3.7   Transport and Insurance</t>
  </si>
  <si>
    <t xml:space="preserve">Cover the cost of transporting the deliverable items or their parts. The costs for these should be further detailed in PCS-A2 Exhibit-A.  </t>
  </si>
  <si>
    <t>3.8   Travel</t>
  </si>
  <si>
    <t>Covers the direct cost for travel and subsistence. The detailed calculation of this amount is to be provided in Exhibit-B (Travel Plan).</t>
  </si>
  <si>
    <t>Covers any other direct cost elements not covered above.  The costs for these should be further detailed on Exhibit-A.</t>
  </si>
  <si>
    <t>3. Total Other Direct Costs</t>
  </si>
  <si>
    <t>Subtotal C is the total of the Base amounts in euro + associated overheads, where relevant.</t>
  </si>
  <si>
    <t>4.     Sub-Total Direct Cost (Self-explanatory)</t>
  </si>
  <si>
    <t>5.     General and Administrative Expenses</t>
  </si>
  <si>
    <t>If General and Administrative Overheads apply, such overheads shall be quoted with reference to the elements to which they apply. E.g. Subtotal A, or Subtotal D or any combination of elements in the defined lines for the PCS-A2. It depends on how the general % was calculated i.e. the base for recovery of overhead.</t>
  </si>
  <si>
    <t>Tenderers having more than one G&amp;A overhead can expand the form by adding more lines in this section (e.g. 5a, 5b, 5c).</t>
  </si>
  <si>
    <t>6.     Other General Expenses</t>
  </si>
  <si>
    <t>If general expenses other than General and Administrative expenses (item 5) have to be borne by the company for execution of the tasks, this line shall be used for the relevant quotation.</t>
  </si>
  <si>
    <t>The bidder shall describe thoroughly and unambiguously the type of expense.</t>
  </si>
  <si>
    <t>The amount to which the percentage applies shall be mentioned in the column “Base in euro to which % applies” for the calculation of other general expenses but shall not be part of block G.</t>
  </si>
  <si>
    <t>Tenderers having more than one special overhead can expand the form by adding more lines in this section (e.g. 6a, 6b, 6c).</t>
  </si>
  <si>
    <t>8.     Sub-Total Company Cost (Self-explanatory)</t>
  </si>
  <si>
    <t>9.   Profit Fee</t>
  </si>
  <si>
    <t xml:space="preserve">In the EUSPA context, the words “profit” or sometimes “profit fee” represents the estimated or actual positive margin between costs and price in a specific industrial proposal submitted to EUSPA or in a contract placed by EUSPA. 
</t>
  </si>
  <si>
    <t>Profit shall be reasonable and only be calculated on the own share of the costs, i.e not on the share of the price of the members / subcontractors.</t>
  </si>
  <si>
    <t>For items 3.6-3.8 the profit shall be only calculated on the applicable overhead amount and not on the item based amount.</t>
  </si>
  <si>
    <t>10.   N/A</t>
  </si>
  <si>
    <t>11.   N/A</t>
  </si>
  <si>
    <r>
      <t xml:space="preserve">12.   Total Company Price </t>
    </r>
    <r>
      <rPr>
        <sz val="11"/>
        <rFont val="Arial"/>
        <family val="2"/>
      </rPr>
      <t>(Self-explanatory)</t>
    </r>
  </si>
  <si>
    <r>
      <t xml:space="preserve">13.   Subcontractors Price </t>
    </r>
    <r>
      <rPr>
        <sz val="11"/>
        <rFont val="Arial"/>
        <family val="2"/>
      </rPr>
      <t>(details to be stated in each respective Member_Subco PCS-A2 + Exhibit A and B)</t>
    </r>
  </si>
  <si>
    <t>Any company responsible for one or more Work Packages and/or tasks shall be treated as a subcontractor as opposed to 3.5, 3.6 or 3.7 above.</t>
  </si>
  <si>
    <t xml:space="preserve">A sub-contract is a contract to be entered into by the tenderer with a third party for a clearly defined task related to the tenderer’s offer and which is sufficiently non-standard to require specifications/task descriptions to be generated specifically. It also excludes those elements which fall under a definition contained under Other Costs Elements. It is thus distinguished from a Purchase Order, which is placed on the basis of standard documents. </t>
  </si>
  <si>
    <t>Item 13. in the Leader/Prime PCS-A2 shall be equal to the sum of Item 15 of each individual Subcontractor PCS-A2. Additional information on this calculation can be put into Comments sheet.</t>
  </si>
  <si>
    <t>14.    Reduction for Company Contribution (self-explanatory)</t>
  </si>
  <si>
    <t xml:space="preserve"> </t>
  </si>
  <si>
    <t>15.   Total Overall Price for EUSPA (Self-explanatory)</t>
  </si>
  <si>
    <t>EXHIBIT A</t>
  </si>
  <si>
    <t>This annex is integral part of PCS-A2, and must be completed. Exhibit A shall provide details of all the direct cost elements summed under 3.1-3.7 and 3.9 in PCS-A2.</t>
  </si>
  <si>
    <t>The direct costs included in PCS-A2 items 3.1, 3.2, 3.3, 3.4 and 3.9 shall be described in Exhibit A, breaking down the costs of each of  these different groups of goods. If goods are supplied by the Company Warehouse, the value of each good as booked shall be indicated.</t>
  </si>
  <si>
    <t>The direct costs included in PCS-A2 as External Major Products (3.5), External Services (3.6) and Transport and Insurances (3.7) entries shall describe the individual product(s) or service(s) and shall indicate for each product the Supplier (name and Country), if known. Any procurement shall be listed separately.</t>
  </si>
  <si>
    <t>The Exhibit A shall not be modified for columns. Rows may be added.</t>
  </si>
  <si>
    <t>Each of the subcontractors similar costs summed under line item 13 of the Leader PCS-A2 shall be listed in Exhibit A.</t>
  </si>
  <si>
    <t>EXHIBIT B</t>
  </si>
  <si>
    <t>This annex is integral part of PCS-A2, and must be completed.</t>
  </si>
  <si>
    <t>This annex is to be completed by listing for all CBS Elements/Work Packages the travel plan that justifies the budgetary Travel and Subsistence cost as reported in PCS-A2 and PCS-A8 item 3.8.</t>
  </si>
  <si>
    <t>All fields are mandatory. Exhibit B shall not be modified for columns. Rows may be added.</t>
  </si>
  <si>
    <t>Each trip shall be associated to a specific CBS Element/Work Package (WP) and the purpose or event shall be declared.</t>
  </si>
  <si>
    <t>For Departure and Destination indicate City (Country)</t>
  </si>
  <si>
    <t>Travel Cost, per person (p.p.) per trip includes only transport cost (total 'return' combination of taxi/train/airplane/car).</t>
  </si>
  <si>
    <t>B/E indicates if the travel is in Business or Economy.</t>
  </si>
  <si>
    <t xml:space="preserve">Ceiling for accommodation costs and  daily subsistence allowance:  </t>
  </si>
  <si>
    <t>Flat fees for accommodation costs and daily subsistence allowance at the respective destinations shall in no case exceed the ceilings provided in the tables below for the respective country of destination. Tenderers may freely determine lower flat fees to apply in view of price competition.</t>
  </si>
  <si>
    <t xml:space="preserve">
Accommodation costs are reimbursed on the basis of the most appropriate and cost effective means. Accommodation is reimbursed in light of the flat fee provided and up to the ceilings laid down in Commission Delegated Regulation (EU) 2016/1611 of 07 July 2016 on reviewing the scale for missions by officials and other servants of the EU in the Member States.</t>
  </si>
  <si>
    <r>
      <t xml:space="preserve">The daily subsistence allowance is paid as a flat-rate amount and covers breakfast (unless covered under accommodation costs) and the two main meals, and any other personal daily expenses, including local transport unless indicated otherwise in the Contract, FWC or any specific contract there under. Daily subsistence allowance shall in no case be higher than the amounts provided </t>
    </r>
    <r>
      <rPr>
        <sz val="11"/>
        <rFont val="Arial"/>
        <family val="2"/>
      </rPr>
      <t>in Commission Delegated Regulation (EU) 2016/1611 of 07 July 2016 on reviewing the scale for missions by officials and other servants of the EU in the Member States.</t>
    </r>
  </si>
  <si>
    <t>COMPANY PRICE BREAKDOWN FORM</t>
  </si>
  <si>
    <r>
      <rPr>
        <sz val="12"/>
        <rFont val="Arial"/>
        <family val="2"/>
      </rPr>
      <t xml:space="preserve">Form No. </t>
    </r>
    <r>
      <rPr>
        <b/>
        <sz val="12"/>
        <rFont val="Arial"/>
        <family val="2"/>
      </rPr>
      <t>PCS-A2</t>
    </r>
  </si>
  <si>
    <t>Type of Price:</t>
  </si>
  <si>
    <t>Contractual scope:</t>
  </si>
  <si>
    <t>TOTAL
(EURO)</t>
  </si>
  <si>
    <t>LABOUR</t>
  </si>
  <si>
    <r>
      <t xml:space="preserve">
</t>
    </r>
    <r>
      <rPr>
        <b/>
        <i/>
        <sz val="9"/>
        <rFont val="Arial"/>
        <family val="2"/>
      </rPr>
      <t>Labour Code</t>
    </r>
  </si>
  <si>
    <r>
      <t xml:space="preserve">Direct Labour cost centres or categories
</t>
    </r>
    <r>
      <rPr>
        <b/>
        <i/>
        <sz val="9"/>
        <rFont val="Arial"/>
        <family val="2"/>
      </rPr>
      <t>Labour Name</t>
    </r>
  </si>
  <si>
    <r>
      <t>No. of FTE
(calculated)</t>
    </r>
    <r>
      <rPr>
        <b/>
        <i/>
        <sz val="9"/>
        <rFont val="Arial"/>
        <family val="2"/>
      </rPr>
      <t xml:space="preserve">
U = W / V</t>
    </r>
  </si>
  <si>
    <r>
      <t>Sold Hours per ManYear</t>
    </r>
    <r>
      <rPr>
        <b/>
        <i/>
        <sz val="9"/>
        <rFont val="Arial"/>
        <family val="2"/>
      </rPr>
      <t xml:space="preserve">
V</t>
    </r>
  </si>
  <si>
    <r>
      <t xml:space="preserve">Manpower Effort 
No. of Hours 
</t>
    </r>
    <r>
      <rPr>
        <b/>
        <i/>
        <sz val="9"/>
        <rFont val="Arial"/>
        <family val="2"/>
      </rPr>
      <t>W</t>
    </r>
  </si>
  <si>
    <t>Gross Hourly Rate (PCS-A1 as reference per company)
in Euro</t>
  </si>
  <si>
    <t>Total Direct Labour Hours and Cost</t>
  </si>
  <si>
    <t>A</t>
  </si>
  <si>
    <t>INTERNAL SPECIAL FACILITIES</t>
  </si>
  <si>
    <t>Type of unit</t>
  </si>
  <si>
    <t>No. of units</t>
  </si>
  <si>
    <t>Unit rates 
in euro</t>
  </si>
  <si>
    <t>Total Internal Special Facilities Cost</t>
  </si>
  <si>
    <t>B</t>
  </si>
  <si>
    <t>OTHER DIRECT COST ELEMENTS</t>
  </si>
  <si>
    <t xml:space="preserve">  Base amounts 
in euro</t>
  </si>
  <si>
    <t>+ OH %</t>
  </si>
  <si>
    <t>OH amounts 
in euro</t>
  </si>
  <si>
    <t>Electrical &amp; electronic components</t>
  </si>
  <si>
    <t>External Services</t>
  </si>
  <si>
    <t>Transport and Insurances</t>
  </si>
  <si>
    <t>Travel and Subsistence</t>
  </si>
  <si>
    <t>Total Other Direct Cost</t>
  </si>
  <si>
    <t>C</t>
  </si>
  <si>
    <t>SUB-TOTAL DIRECT COST</t>
  </si>
  <si>
    <t xml:space="preserve">(A+B+C) </t>
  </si>
  <si>
    <t>D</t>
  </si>
  <si>
    <t>Cost items to which  % applies</t>
  </si>
  <si>
    <t>Base Amount in euro</t>
  </si>
  <si>
    <t>OH %</t>
  </si>
  <si>
    <t>E</t>
  </si>
  <si>
    <t>F</t>
  </si>
  <si>
    <t>G</t>
  </si>
  <si>
    <t>TOTAL COMPANY COST</t>
  </si>
  <si>
    <t>D+(E+F+G)</t>
  </si>
  <si>
    <t>H</t>
  </si>
  <si>
    <t>%</t>
  </si>
  <si>
    <t>PROFIT</t>
  </si>
  <si>
    <t>I</t>
  </si>
  <si>
    <t>COST WITHOUT ADDITIONAL CHARGE</t>
  </si>
  <si>
    <t>J</t>
  </si>
  <si>
    <t>FINANCIAL PROVISION FOR ESCALATION</t>
  </si>
  <si>
    <t>K</t>
  </si>
  <si>
    <t>TOTAL COMPANY PRICE</t>
  </si>
  <si>
    <t>(H+I+J+K)</t>
  </si>
  <si>
    <t>L</t>
  </si>
  <si>
    <t>TOTAL MEMBERs/ SUB-CONTRACTOR/s PRICE</t>
  </si>
  <si>
    <t>M</t>
  </si>
  <si>
    <t>REDUCTION FOR COMPANY CONTRIBUTION</t>
  </si>
  <si>
    <t>N</t>
  </si>
  <si>
    <t>TOTAL OVERALL PRICE FOR EUSPA</t>
  </si>
  <si>
    <t xml:space="preserve">(L+M-N) </t>
  </si>
  <si>
    <r>
      <t xml:space="preserve">EXHIBIT "A"  </t>
    </r>
    <r>
      <rPr>
        <i/>
        <sz val="11"/>
        <rFont val="Arial"/>
        <family val="2"/>
      </rPr>
      <t>to</t>
    </r>
    <r>
      <rPr>
        <b/>
        <i/>
        <sz val="11"/>
        <rFont val="Arial"/>
        <family val="2"/>
      </rPr>
      <t xml:space="preserve"> PCS-A2 </t>
    </r>
  </si>
  <si>
    <t xml:space="preserve">Page No.   </t>
  </si>
  <si>
    <t>of</t>
  </si>
  <si>
    <t>Contractual Scope:</t>
  </si>
  <si>
    <t>Applicable to PCS-A2 elements</t>
  </si>
  <si>
    <t>PCS-A2 cost elements No. (*)</t>
  </si>
  <si>
    <t>WBS number</t>
  </si>
  <si>
    <t>Item Description (**)</t>
  </si>
  <si>
    <t>Name of Company and Nationality (***)</t>
  </si>
  <si>
    <t>Purchase Amount</t>
  </si>
  <si>
    <t>No. of Items</t>
  </si>
  <si>
    <t>Amount in Euro</t>
  </si>
  <si>
    <t>Total</t>
  </si>
  <si>
    <t>(*)   for each line of cost, provide in this column the associated Cost Element item number (i.e. 3.1 to 3.7 and/or  3.9) used in PCS-A2 form</t>
  </si>
  <si>
    <t>(**) for each line of cost, provide a clear and full description of the item including quantity to be purchased</t>
  </si>
  <si>
    <t>(***) for each line of cost, provide the name of company providing the associated good/service and its nationality, if available</t>
  </si>
  <si>
    <t>TRAVEL PLAN AND COST DETAIL</t>
  </si>
  <si>
    <r>
      <t xml:space="preserve">EXHIBIT "B" </t>
    </r>
    <r>
      <rPr>
        <sz val="11"/>
        <rFont val="Arial"/>
        <family val="2"/>
      </rPr>
      <t>to</t>
    </r>
    <r>
      <rPr>
        <b/>
        <sz val="11"/>
        <rFont val="Arial"/>
        <family val="2"/>
      </rPr>
      <t xml:space="preserve"> PCS-A2</t>
    </r>
  </si>
  <si>
    <t>Tender No.:</t>
  </si>
  <si>
    <t>Company name:</t>
  </si>
  <si>
    <t>WP Title</t>
  </si>
  <si>
    <t>Purpose/Event</t>
  </si>
  <si>
    <t>Departure</t>
  </si>
  <si>
    <t>Destination</t>
  </si>
  <si>
    <t>Nr. of Trips</t>
  </si>
  <si>
    <t>Avg.People per Trip</t>
  </si>
  <si>
    <r>
      <t xml:space="preserve">Travel Cost 
p.p. (euro) </t>
    </r>
    <r>
      <rPr>
        <b/>
        <sz val="12"/>
        <rFont val="Arial"/>
        <family val="2"/>
      </rPr>
      <t xml:space="preserve"> (*)</t>
    </r>
  </si>
  <si>
    <r>
      <t xml:space="preserve">B / E
</t>
    </r>
    <r>
      <rPr>
        <b/>
        <sz val="12"/>
        <rFont val="Arial"/>
        <family val="2"/>
      </rPr>
      <t xml:space="preserve"> (**)</t>
    </r>
  </si>
  <si>
    <t>Avg.Days per Trip</t>
  </si>
  <si>
    <r>
      <t xml:space="preserve">Hotel 
</t>
    </r>
    <r>
      <rPr>
        <b/>
        <sz val="12"/>
        <rFont val="Arial"/>
        <family val="2"/>
      </rPr>
      <t xml:space="preserve"> (***)</t>
    </r>
  </si>
  <si>
    <r>
      <t xml:space="preserve">Subsistence Cost
p.d. (euro) 
</t>
    </r>
    <r>
      <rPr>
        <b/>
        <sz val="12"/>
        <rFont val="Arial"/>
        <family val="2"/>
      </rPr>
      <t xml:space="preserve"> (****)</t>
    </r>
  </si>
  <si>
    <t>Total Cost
(EURO)</t>
  </si>
  <si>
    <t>Total Cost (equal to the item 3.8 of PCS-A2)</t>
  </si>
  <si>
    <t xml:space="preserve"> (*)      p.p. = per person, per trip   -  Total of the 'return' combination of taxi/bus/train/airplane/car</t>
  </si>
  <si>
    <t xml:space="preserve"> (**)    definition: B: Business  E: Economy</t>
  </si>
  <si>
    <t xml:space="preserve"> (***)   p.d. = per day   -  To be filled in accordance with the maximum ceilings indicated in the Instructions to PCS-A2</t>
  </si>
  <si>
    <t xml:space="preserve"> (****)  p.d. = per day  -  To be filled in accordance with the maximum ceilings indicated in the Instructions to PCS-A2</t>
  </si>
  <si>
    <t xml:space="preserve">INSTRUCTIONS FOR COMPLETING THE COMPANY WBS SHEET FORM
PCS-A4 </t>
  </si>
  <si>
    <r>
      <t xml:space="preserve">Form </t>
    </r>
    <r>
      <rPr>
        <b/>
        <sz val="11"/>
        <rFont val="Arial"/>
        <family val="2"/>
      </rPr>
      <t>PCS-A4</t>
    </r>
    <r>
      <rPr>
        <sz val="11"/>
        <rFont val="Arial"/>
        <family val="2"/>
      </rPr>
      <t xml:space="preserve"> is to be completed at total project level by listing all Work Packages identified in the WBS.</t>
    </r>
  </si>
  <si>
    <t>The purpose of this form is to list all the WBS elements and for each Work Element (Task, Work node, Work-package) who is the responsible company, the total labour hours and the total price at WP level.</t>
  </si>
  <si>
    <r>
      <t xml:space="preserve">The </t>
    </r>
    <r>
      <rPr>
        <b/>
        <sz val="11"/>
        <rFont val="Arial"/>
        <family val="2"/>
      </rPr>
      <t>first</t>
    </r>
    <r>
      <rPr>
        <sz val="11"/>
        <rFont val="Arial"/>
        <family val="2"/>
      </rPr>
      <t xml:space="preserve"> and </t>
    </r>
    <r>
      <rPr>
        <b/>
        <sz val="11"/>
        <rFont val="Arial"/>
        <family val="2"/>
      </rPr>
      <t>second</t>
    </r>
    <r>
      <rPr>
        <sz val="11"/>
        <rFont val="Arial"/>
        <family val="2"/>
      </rPr>
      <t xml:space="preserve"> columns shall indicate the </t>
    </r>
    <r>
      <rPr>
        <b/>
        <sz val="11"/>
        <rFont val="Arial"/>
        <family val="2"/>
      </rPr>
      <t>Work Element/Package</t>
    </r>
    <r>
      <rPr>
        <sz val="11"/>
        <rFont val="Arial"/>
        <family val="2"/>
      </rPr>
      <t xml:space="preserve"> reference </t>
    </r>
    <r>
      <rPr>
        <b/>
        <sz val="11"/>
        <rFont val="Arial"/>
        <family val="2"/>
      </rPr>
      <t>number</t>
    </r>
    <r>
      <rPr>
        <sz val="11"/>
        <rFont val="Arial"/>
        <family val="2"/>
      </rPr>
      <t xml:space="preserve"> and </t>
    </r>
    <r>
      <rPr>
        <b/>
        <sz val="11"/>
        <rFont val="Arial"/>
        <family val="2"/>
      </rPr>
      <t>title</t>
    </r>
    <r>
      <rPr>
        <sz val="11"/>
        <rFont val="Arial"/>
        <family val="2"/>
      </rPr>
      <t xml:space="preserve">. 
The </t>
    </r>
    <r>
      <rPr>
        <b/>
        <sz val="11"/>
        <rFont val="Arial"/>
        <family val="2"/>
      </rPr>
      <t>third</t>
    </r>
    <r>
      <rPr>
        <sz val="11"/>
        <rFont val="Arial"/>
        <family val="2"/>
      </rPr>
      <t xml:space="preserve"> column shall indicate for each WP who is the company responsible. 
The </t>
    </r>
    <r>
      <rPr>
        <b/>
        <sz val="11"/>
        <rFont val="Arial"/>
        <family val="2"/>
      </rPr>
      <t>fourth</t>
    </r>
    <r>
      <rPr>
        <sz val="11"/>
        <rFont val="Arial"/>
        <family val="2"/>
      </rPr>
      <t xml:space="preserve"> column shall identify the total labour hours (at WP responsible) proposed for this Work Package.</t>
    </r>
  </si>
  <si>
    <t>The fifth column shall identify the total price of each Work Package quoted also in the PCS A8 (i.e. price under 15. Total Price for EUSPA for the relevant WP).</t>
  </si>
  <si>
    <t>The total of all Work Packages shall be summed up to reveal the overall total labour hours and the total price of the project.</t>
  </si>
  <si>
    <t>NOTE: The totals of all Work Packages for a single contractor are to be the same as the totals of item 12 of the Total PCS-A2 of the respective contractor, i.e. before any reduction for the company contribution in the case of co-funding.</t>
  </si>
  <si>
    <t>PROJECT MANPOWER AND PRICE BREAKDOWN FORM</t>
  </si>
  <si>
    <r>
      <rPr>
        <i/>
        <sz val="11"/>
        <rFont val="Arial"/>
        <family val="2"/>
      </rPr>
      <t>Form No.</t>
    </r>
    <r>
      <rPr>
        <b/>
        <i/>
        <sz val="11"/>
        <rFont val="Arial"/>
        <family val="2"/>
      </rPr>
      <t xml:space="preserve"> PCS A4</t>
    </r>
  </si>
  <si>
    <t>WBS number (*)</t>
  </si>
  <si>
    <t>WBS Title</t>
  </si>
  <si>
    <t>WBS Responsible
Company Name</t>
  </si>
  <si>
    <t xml:space="preserve">Total Labour Hours </t>
  </si>
  <si>
    <t>Total Price 
(EURO)</t>
  </si>
  <si>
    <r>
      <t xml:space="preserve">(*) List all WBS nodes and Working Packages of the </t>
    </r>
    <r>
      <rPr>
        <b/>
        <sz val="10"/>
        <rFont val="Arial"/>
        <family val="2"/>
      </rPr>
      <t>WBS</t>
    </r>
    <r>
      <rPr>
        <sz val="10"/>
        <rFont val="Arial"/>
        <family val="2"/>
      </rPr>
      <t>. Please, Add lines as necessary</t>
    </r>
  </si>
  <si>
    <t>INSTRUCTIONS FOR COMPLETING THE COMPANY COST ELEMENT DATA SHEET FORM
PCS-A6</t>
  </si>
  <si>
    <t>The purpose of this summary form is to identify by participating company (including Subcontractors) the type of contractual price envisaged for their part of the undertaking. The total of all the various prices shall amount to the total price offered.</t>
  </si>
  <si>
    <t>This summary form is to be completed by the prime contractor only.</t>
  </si>
  <si>
    <t>In column Company Name. State company name responsible for a given effort and type of price.</t>
  </si>
  <si>
    <t>In column Country Code.  Indicate the company country code (e.g. IT, FR, DE etc.).</t>
  </si>
  <si>
    <t>In column Brief Description of Tasks. Briefly state the tasks and effort for which the company is responsible.</t>
  </si>
  <si>
    <t>In column Type of Price.  State the type of price subject to the efforts described under column  3</t>
  </si>
  <si>
    <t>In column Total Company Price. State the resulting amount in EURO. The overall total of all entries in column 5 should give the total contract price.</t>
  </si>
  <si>
    <t>NOTE 1: per each listed company, the total under column 5 shall be the same as the total of item 12 of its PCS-A2, while the Grand Total Price shall be the same as the total of item 12 of PCS-A2 of the Leader/Prime.</t>
  </si>
  <si>
    <t>NOTE 2: In case of different Price Types, separate the Company Total per Price Type</t>
  </si>
  <si>
    <t>CONTRACT PRICE SUMMARY FORM</t>
  </si>
  <si>
    <r>
      <rPr>
        <i/>
        <sz val="11"/>
        <rFont val="Arial"/>
        <family val="2"/>
      </rPr>
      <t xml:space="preserve">Form No. </t>
    </r>
    <r>
      <rPr>
        <b/>
        <i/>
        <sz val="11"/>
        <rFont val="Arial"/>
        <family val="2"/>
      </rPr>
      <t>PCS A6</t>
    </r>
  </si>
  <si>
    <t>Company Name</t>
  </si>
  <si>
    <t>Brief Description of Tasks</t>
  </si>
  <si>
    <t>Total Company Price</t>
  </si>
  <si>
    <t>Fixed Price with Price Variation</t>
  </si>
  <si>
    <t>TOTAL CONTRACT PRICE</t>
  </si>
  <si>
    <t>Ceiling Price</t>
  </si>
  <si>
    <t>Cost Reimbursement Price</t>
  </si>
  <si>
    <t>Not Defined</t>
  </si>
  <si>
    <t>Grand Total Price (Mixed)</t>
  </si>
  <si>
    <t>** Add lines as necessary</t>
  </si>
  <si>
    <t>INSTRUCTIONS FOR COMPLETING THE COMPANY MANPOWER AND PRICE SUMMARY PER WP
PCS-A8</t>
  </si>
  <si>
    <t>The purpose of this form is to obtain for each CBS Element or kind of price (e.g. FUP, FFP, etc.), the consortium leader / primer's and the consortuim members and/or subcontractors cost allocations per WBS and Work Package.</t>
  </si>
  <si>
    <t>The form shall be filled separately by each entity of the  Consortium executing tasks related to the Work Packages associated to the WBS Element.</t>
  </si>
  <si>
    <t xml:space="preserve">PCS-A8 of the prime tenderer / consortiium leader shall include all prices of consortium members and/or subcontractors executing tasks related to the Work Packages associated to the CBS Element of kind of price as item 13. For this purpose, Item 13 shall list the total of all consortium members and/or subcontractors prices contributing to each Work Package. </t>
  </si>
  <si>
    <t>The item 15 - Total Overall Price for EUSPA in the Leader PCS-A8 form shall be the same as item 14 - Overall Final Price in Leader PCS-A2 form.</t>
  </si>
  <si>
    <t>The definitions per item number are the same as those given on PCS-A2. In the PCS-A8 form some items (e.g. 3.1  to 3.4) are condensed to reduce the number of information. Please read the instructions to PCS-A2.</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</si>
  <si>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r>
      <rPr>
        <b/>
        <sz val="11"/>
        <rFont val="Arial"/>
        <family val="2"/>
      </rPr>
      <t xml:space="preserve">
</t>
    </r>
  </si>
  <si>
    <r>
      <rPr>
        <sz val="11"/>
        <rFont val="Arial"/>
        <family val="2"/>
      </rPr>
      <t xml:space="preserve">The tenderer (single entity or consortium leader) shall not alter the formulas or the cells which are coloured in </t>
    </r>
    <r>
      <rPr>
        <b/>
        <sz val="11"/>
        <color theme="9" tint="-0.499984740745262"/>
        <rFont val="Arial"/>
        <family val="2"/>
      </rPr>
      <t>green</t>
    </r>
    <r>
      <rPr>
        <sz val="11"/>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1"/>
        <color theme="7" tint="-0.249977111117893"/>
        <rFont val="Arial"/>
        <family val="2"/>
      </rPr>
      <t>orange</t>
    </r>
    <r>
      <rPr>
        <sz val="11"/>
        <rFont val="Arial"/>
        <family val="2"/>
      </rPr>
      <t xml:space="preserve"> and required to be filled in.</t>
    </r>
  </si>
  <si>
    <t xml:space="preserve">The individual columns shall give the Price Breakdown per each CBS element and/or Work Package; the first row shall indicate the CBS-elements Number (if available), the following three rows shall specify the Work-Package number, the Work Package title and the Activity number and title (if available) as per Tender Specifications. </t>
  </si>
  <si>
    <t xml:space="preserve">Unit of price: indicate the time base as specified per each kind of price (e.g. FUP, FFP, etc)  in the Tender Specifications. </t>
  </si>
  <si>
    <t>NOTE: The standard form (printed in 1 page) includes 12 columns, corresponding to 12 different WPs; if more WPs are defined at the requested WBS-level, then duplicate the form as required.</t>
  </si>
  <si>
    <t>COMPANY MANPOWER AND PRICE SUMMARY PER WBS/CBS Element</t>
  </si>
  <si>
    <r>
      <rPr>
        <sz val="11"/>
        <rFont val="Arial"/>
        <family val="2"/>
      </rPr>
      <t xml:space="preserve">Form no. </t>
    </r>
    <r>
      <rPr>
        <b/>
        <sz val="11"/>
        <rFont val="Arial"/>
        <family val="2"/>
      </rPr>
      <t>PCS-A8</t>
    </r>
  </si>
  <si>
    <t>Price Type:</t>
  </si>
  <si>
    <t>Unit of Price:</t>
  </si>
  <si>
    <t>month</t>
  </si>
  <si>
    <t>WBS-elements Number (**)</t>
  </si>
  <si>
    <t>WP number</t>
  </si>
  <si>
    <t>Company Code</t>
  </si>
  <si>
    <t>Sub-Total</t>
  </si>
  <si>
    <r>
      <t>Labour Hours per category</t>
    </r>
    <r>
      <rPr>
        <b/>
        <sz val="12"/>
        <rFont val="Arial"/>
        <family val="2"/>
      </rPr>
      <t xml:space="preserve"> (*)</t>
    </r>
  </si>
  <si>
    <t>Hours</t>
  </si>
  <si>
    <t>#</t>
  </si>
  <si>
    <t>Total Labour Hours</t>
  </si>
  <si>
    <t>1. Total Labour Cost</t>
  </si>
  <si>
    <t>2. Internal Special Facilities Cost</t>
  </si>
  <si>
    <t>3.1-3.4 Material Costs</t>
  </si>
  <si>
    <t>3.5 External Major Products Cost</t>
  </si>
  <si>
    <t>3.6 External Services Cost</t>
  </si>
  <si>
    <t>3.7 Transport and Insurances Cost</t>
  </si>
  <si>
    <t>3.8 Travel and Subsistence Cost</t>
  </si>
  <si>
    <t>3.9 Miscellaneous Cost</t>
  </si>
  <si>
    <t>3. Total Other Costs (sum of above 3.x)</t>
  </si>
  <si>
    <t>4. Sub-Total Direct Cost</t>
  </si>
  <si>
    <t>5.-7. General Expenses</t>
  </si>
  <si>
    <t>8. Sub-Total Company Cost</t>
  </si>
  <si>
    <t>9. Profit Fee</t>
  </si>
  <si>
    <t>10. Cost without Additional Charge</t>
  </si>
  <si>
    <t>11. Financial Provision for Escalation</t>
  </si>
  <si>
    <t>12. Total Company Price</t>
  </si>
  <si>
    <t>13. Total Members/ Sub-Contractors Price</t>
  </si>
  <si>
    <t>14. Reduction for Company Contribution</t>
  </si>
  <si>
    <t>15. Total Overall Price for EUSPA</t>
  </si>
  <si>
    <r>
      <t xml:space="preserve">(*) </t>
    </r>
    <r>
      <rPr>
        <b/>
        <u/>
        <sz val="11"/>
        <rFont val="Arial"/>
        <family val="2"/>
      </rPr>
      <t xml:space="preserve"> ATTENTION</t>
    </r>
    <r>
      <rPr>
        <b/>
        <sz val="11"/>
        <rFont val="Arial"/>
        <family val="2"/>
      </rPr>
      <t>: please list the labor category in the same order as listed in PCS-A1.</t>
    </r>
  </si>
  <si>
    <t xml:space="preserve">If more Labour Categories are required, add more lines. </t>
  </si>
  <si>
    <t>(**) if applicable</t>
  </si>
  <si>
    <t>If more than 12 CBS Elements/Work Packages are to be reported, then duplicate the form as necessary, do not add columns.</t>
  </si>
  <si>
    <t xml:space="preserve">INSTRUCTIONS FOR COMPLETING THE COMPANY MANPOWER AND COST PLAN
PCS-A10
</t>
  </si>
  <si>
    <r>
      <t xml:space="preserve">The purpose of this form is to give visibility of the various expenditures versus time for the total duration of the Contract.
This form could serve as a basis, in case of a “cost reimbursement” type contract, for monitoring the expenditures.
</t>
    </r>
    <r>
      <rPr>
        <b/>
        <sz val="11"/>
        <rFont val="Arial"/>
        <family val="2"/>
      </rPr>
      <t>Care should be taken to give an as realistic as possible distribution of the cost profile, since it is essential to be able to match and analyse the expenditure versus payments profile.</t>
    </r>
  </si>
  <si>
    <t>PCS-A10 shall be completed at the WBS-level specified in the Tender requirements, per company.</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</si>
  <si>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</si>
  <si>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
Any mandatory cell that is not filled in by the tenderer will be automatically highlighted in orange and required to be filled in.</t>
  </si>
  <si>
    <t>Unless specified differently in the tender conditions the time periods are to be expressed in calendar months and should be aligned with those presented on the PCS-A15 and PCS A15-1, if these are requested.</t>
  </si>
  <si>
    <t>The definitions per item number are the same as those given on PCS-A2. A number of items (e.g items 3.1-3.4  Material Costs) are condensed for reducing the number of information. Please read the instructions to PCS-A2.</t>
  </si>
  <si>
    <t>The individual columns give the Price Breakdown per period; the first three rows shall specify the period.</t>
  </si>
  <si>
    <t>The last column is the summary over the full project duration and it shall give the total in line with WBS at the WBS-level specified in the Tender Specification package.</t>
  </si>
  <si>
    <t>The Grand-Totals of item 15 are to be the same as the total of item 15 of PCS-A2, at the WBS-level specified in the Tender Specification package and in line with the WBS of the PCS-A8.</t>
  </si>
  <si>
    <r>
      <rPr>
        <b/>
        <sz val="11"/>
        <rFont val="Arial"/>
        <family val="2"/>
      </rPr>
      <t>Note:</t>
    </r>
    <r>
      <rPr>
        <sz val="11"/>
        <rFont val="Arial"/>
        <family val="2"/>
      </rPr>
      <t xml:space="preserve"> The standard form (printed in 1 page) includes 12 columns, corresponding to 12 periods; if the full duration has more than 12 periods, then duplicate the form as required.</t>
    </r>
  </si>
  <si>
    <t>COMPANY MANPOWER AND COST PLAN</t>
  </si>
  <si>
    <r>
      <rPr>
        <sz val="11"/>
        <rFont val="Arial"/>
        <family val="2"/>
      </rPr>
      <t>Form no.</t>
    </r>
    <r>
      <rPr>
        <b/>
        <sz val="11"/>
        <rFont val="Arial"/>
        <family val="2"/>
      </rPr>
      <t xml:space="preserve"> PCS A10</t>
    </r>
  </si>
  <si>
    <t>Page No.</t>
  </si>
  <si>
    <t>Time period expressed in:</t>
  </si>
  <si>
    <t>Time Period</t>
  </si>
  <si>
    <t>Start [MM-YY]</t>
  </si>
  <si>
    <t>End [MM-YY]</t>
  </si>
  <si>
    <r>
      <t>Labour Hours per category</t>
    </r>
    <r>
      <rPr>
        <b/>
        <sz val="12"/>
        <rFont val="Arial"/>
        <family val="2"/>
      </rPr>
      <t xml:space="preserve"> (*)</t>
    </r>
    <r>
      <rPr>
        <sz val="12"/>
        <rFont val="Arial"/>
        <family val="2"/>
      </rPr>
      <t xml:space="preserve"> </t>
    </r>
  </si>
  <si>
    <t>(*) ATTENTION: please list the labor category in the same order as listed in PCS-A1.</t>
  </si>
  <si>
    <t>If more than 12 periods are to be reported, then duplicate the form as necessary, do not add columns.</t>
  </si>
  <si>
    <t xml:space="preserve">INSTRUCTIONS FOR COMPLETING THE COMPANY PRICE PROJECTION in THOUSANDS EURO
PCS-A15
</t>
  </si>
  <si>
    <r>
      <t xml:space="preserve">The purpose of this form is to give visibility of the various </t>
    </r>
    <r>
      <rPr>
        <b/>
        <sz val="11"/>
        <rFont val="Arial"/>
        <family val="2"/>
      </rPr>
      <t>expenditures (Price as per PCS-A2 item 14) versus time</t>
    </r>
    <r>
      <rPr>
        <sz val="11"/>
        <rFont val="Arial"/>
        <family val="2"/>
      </rPr>
      <t>, and serves as a basis, in case of a “cost reimbursement” type contract, for monitoring the expenditures.</t>
    </r>
  </si>
  <si>
    <t>Care should be taken to give an as realistic as is possible distribution of the cost profile, since it is essential to be able to match and analyse the expenditure versus payments profile (provided in PCS-15.1).</t>
  </si>
  <si>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t>
  </si>
  <si>
    <r>
      <t>PCS-A15 shall be completed at the WBS-level specified in the Tender</t>
    </r>
    <r>
      <rPr>
        <strike/>
        <sz val="11"/>
        <rFont val="Arial"/>
        <family val="2"/>
      </rPr>
      <t xml:space="preserve"> </t>
    </r>
    <r>
      <rPr>
        <sz val="11"/>
        <rFont val="Arial"/>
        <family val="2"/>
      </rPr>
      <t>requirements.</t>
    </r>
  </si>
  <si>
    <t>The PCS-A15 supports the proposed Payment Plan.</t>
  </si>
  <si>
    <t>Unless specified differently in the Tender conditions, the time periods are to be expressed in calendar months and should be aligned with those presented on the PCS A10 and PCS A15.1.</t>
  </si>
  <si>
    <t>The individual columns give the Expenditures (Price as per PCS-A2 item 15) in EURO per period per Company; the first three rows shall specify the period.</t>
  </si>
  <si>
    <t>The last column is the summary over the full project duration and it shall give the total at the WBS-level specified in the Tender Specification package.</t>
  </si>
  <si>
    <t>The rows separate the Expenditures per company. All companies WP-responsible shall be listed.</t>
  </si>
  <si>
    <t>The standard form (printed in 1 page) includes 12 columns, corresponding to 12 periods; if the full duration has more than 12 periods, then duplicate the form as required, do not add columns.</t>
  </si>
  <si>
    <t xml:space="preserve">CONTRACT PRICE PROJECTION in THOUSANDS EURO </t>
  </si>
  <si>
    <r>
      <rPr>
        <sz val="11"/>
        <rFont val="Arial"/>
        <family val="2"/>
      </rPr>
      <t>Form no.</t>
    </r>
    <r>
      <rPr>
        <b/>
        <sz val="11"/>
        <rFont val="Arial"/>
        <family val="2"/>
      </rPr>
      <t xml:space="preserve"> PCS A15</t>
    </r>
  </si>
  <si>
    <t>year</t>
  </si>
  <si>
    <t>Expenditures (Price for EUSPA) (*)</t>
  </si>
  <si>
    <t>End  [MM-YY]</t>
  </si>
  <si>
    <t>Company</t>
  </si>
  <si>
    <t>Country</t>
  </si>
  <si>
    <t>TOTAL PER PERIOD</t>
  </si>
  <si>
    <t>CUMULATIVE TOTAL</t>
  </si>
  <si>
    <t>(*) To be understood as the “Total Price for EUSPA “ as per item 15 of form PCS-A2</t>
  </si>
  <si>
    <t>If the full duration has more than 12 periods, then duplicate the form as required, do not add columns.</t>
  </si>
  <si>
    <t>If the number of lines is insufficient, please add as necessary.</t>
  </si>
  <si>
    <t>INSTRUCTIONS FOR COMPLETING THE COMPANY PRICE BREAKDOWN FORM 
PCS-15.1</t>
  </si>
  <si>
    <t xml:space="preserve">The purpose of this form is to identify the estimated expenditure and payments by company versus time.
</t>
  </si>
  <si>
    <r>
      <t>Unless specified differently in the tender conditions</t>
    </r>
    <r>
      <rPr>
        <sz val="12"/>
        <rFont val="Arial"/>
        <family val="2"/>
      </rPr>
      <t>, the time periods are to be expressed in calendar months and should be aligned with those presented on the PCS A10 and PCS A15.</t>
    </r>
  </si>
  <si>
    <t>1. MILESTONES</t>
  </si>
  <si>
    <t xml:space="preserve">In this row identify the title of the Milestone (or list of Milestones falling under the same period) under successful completion of which a Down-Payment shall result. </t>
  </si>
  <si>
    <t>2. EXPENDITURES</t>
  </si>
  <si>
    <t>Expenditures per period shall correspond to the amounts indicated into PCS-A10 and PCS-A15.</t>
  </si>
  <si>
    <t>The word 'expenditure' is used in this context to indicate the cost, inclusive overheads and any other contributors to give the price (per period) as per PCS-A2 item  14, in  EURO.</t>
  </si>
  <si>
    <t>Expenditures per period and cumulative are to be indicated.</t>
  </si>
  <si>
    <t>3. PAYMENTS</t>
  </si>
  <si>
    <t>The Tenderer shall propose a Payment Plan according to well identified Milestones.</t>
  </si>
  <si>
    <t>4. DEVIATION</t>
  </si>
  <si>
    <t>The form calculates the difference between Payments and Expenditures.</t>
  </si>
  <si>
    <t>In case of multiple pages, the graphical output is to be calculated as a summary displaying only the columns in which Payments occur. It can be optionally calculated in a single additional form.</t>
  </si>
  <si>
    <t>5. FFPd (NPV) if applicable</t>
  </si>
  <si>
    <t>COMPANY PRICE PROJECTION vs. PAYMENT PLAN in EURO</t>
  </si>
  <si>
    <r>
      <rPr>
        <sz val="11"/>
        <rFont val="Arial"/>
        <family val="2"/>
      </rPr>
      <t>Form no.</t>
    </r>
    <r>
      <rPr>
        <b/>
        <sz val="11"/>
        <rFont val="Arial"/>
        <family val="2"/>
      </rPr>
      <t xml:space="preserve"> PCS A15.1</t>
    </r>
  </si>
  <si>
    <r>
      <t xml:space="preserve">1. MILESTONES </t>
    </r>
    <r>
      <rPr>
        <sz val="12"/>
        <rFont val="Arial"/>
        <family val="2"/>
      </rPr>
      <t xml:space="preserve"> (*)</t>
    </r>
  </si>
  <si>
    <t>2. EXPENDITURES PER PERIOD</t>
  </si>
  <si>
    <t>CUMULATIVE EXPENDITURES</t>
  </si>
  <si>
    <r>
      <t xml:space="preserve">3. PAYMENT PLAN PER PERIOD </t>
    </r>
    <r>
      <rPr>
        <sz val="12"/>
        <rFont val="Arial"/>
        <family val="2"/>
      </rPr>
      <t>(**)</t>
    </r>
  </si>
  <si>
    <t>CUMULATIVE PAYMENTS</t>
  </si>
  <si>
    <t>CUMULATIVE EXPENDITURES VS. PAYMENTS</t>
  </si>
  <si>
    <t>(*) per each column indicate all milestones falling under the same period.</t>
  </si>
  <si>
    <t>(**)  NB: if a period does not include any payment, the related cell in row 3. Payment Plan per Period should be set to 0 (zero) and NOT left blank.</t>
  </si>
  <si>
    <t xml:space="preserve">INSTRUCTIONS FOR COMPLETING THE COMPANY REFERENCE PRICE BREAKDOWN FORM
PCS - Reference PRICE(s) and its EXHIBIT A </t>
  </si>
  <si>
    <r>
      <t xml:space="preserve">The purpose of this form is to explain for each </t>
    </r>
    <r>
      <rPr>
        <b/>
        <sz val="11"/>
        <rFont val="Arial"/>
        <family val="2"/>
      </rPr>
      <t>Fixed Unit Price (FUP)</t>
    </r>
    <r>
      <rPr>
        <sz val="11"/>
        <rFont val="Arial"/>
        <family val="2"/>
      </rPr>
      <t xml:space="preserve"> element, proposed at FWC level, the prime / consortium leader, consortia members and/or subcontractors cost details which are contributing in the determination of the fixed unit price. </t>
    </r>
  </si>
  <si>
    <r>
      <t xml:space="preserve">The form shall be filled separately </t>
    </r>
    <r>
      <rPr>
        <b/>
        <sz val="11"/>
        <rFont val="Arial"/>
        <family val="2"/>
      </rPr>
      <t xml:space="preserve">by each </t>
    </r>
    <r>
      <rPr>
        <sz val="11"/>
        <rFont val="Arial"/>
        <family val="2"/>
      </rPr>
      <t xml:space="preserve">entity, with associated cost details. This form shall be used to describe the </t>
    </r>
    <r>
      <rPr>
        <b/>
        <sz val="11"/>
        <rFont val="Arial"/>
        <family val="2"/>
      </rPr>
      <t>unit of work</t>
    </r>
    <r>
      <rPr>
        <sz val="11"/>
        <rFont val="Arial"/>
        <family val="2"/>
      </rPr>
      <t xml:space="preserve"> linked with actitivities/tasks, which may be performed in the execution of the project, and its cost breakdown, including </t>
    </r>
    <r>
      <rPr>
        <i/>
        <sz val="11"/>
        <rFont val="Arial"/>
        <family val="2"/>
      </rPr>
      <t>overheads</t>
    </r>
    <r>
      <rPr>
        <sz val="11"/>
        <rFont val="Arial"/>
        <family val="2"/>
      </rPr>
      <t xml:space="preserve"> and </t>
    </r>
    <r>
      <rPr>
        <i/>
        <sz val="11"/>
        <rFont val="Arial"/>
        <family val="2"/>
      </rPr>
      <t>profit</t>
    </r>
    <r>
      <rPr>
        <sz val="11"/>
        <rFont val="Arial"/>
        <family val="2"/>
      </rPr>
      <t>, in order to support and substanciated the final fixed unit price.</t>
    </r>
    <r>
      <rPr>
        <sz val="11"/>
        <color rgb="FFFF0000"/>
        <rFont val="Arial"/>
        <family val="2"/>
      </rPr>
      <t xml:space="preserve">  </t>
    </r>
    <r>
      <rPr>
        <sz val="11"/>
        <rFont val="Arial"/>
        <family val="2"/>
      </rPr>
      <t>The</t>
    </r>
    <r>
      <rPr>
        <sz val="11"/>
        <color rgb="FFFF0000"/>
        <rFont val="Arial"/>
        <family val="2"/>
      </rPr>
      <t xml:space="preserve"> </t>
    </r>
    <r>
      <rPr>
        <b/>
        <sz val="11"/>
        <rFont val="Arial"/>
        <family val="2"/>
      </rPr>
      <t>Exhibit A</t>
    </r>
    <r>
      <rPr>
        <sz val="11"/>
        <rFont val="Arial"/>
        <family val="2"/>
      </rPr>
      <t xml:space="preserve"> - Price Breakdown Form and </t>
    </r>
    <r>
      <rPr>
        <b/>
        <sz val="11"/>
        <rFont val="Arial"/>
        <family val="2"/>
      </rPr>
      <t>Exhibit B</t>
    </r>
    <r>
      <rPr>
        <sz val="11"/>
        <rFont val="Arial"/>
        <family val="2"/>
      </rPr>
      <t xml:space="preserve"> - Travel Plan and Cost Details shall provide a lower level of granularity of the costs information provided in the PCS-Reference price sheet.</t>
    </r>
    <r>
      <rPr>
        <strike/>
        <sz val="11"/>
        <color rgb="FFFF0000"/>
        <rFont val="Arial"/>
        <family val="2"/>
      </rPr>
      <t xml:space="preserve">
 </t>
    </r>
  </si>
  <si>
    <r>
      <rPr>
        <b/>
        <i/>
        <u/>
        <sz val="11"/>
        <rFont val="Arial"/>
        <family val="2"/>
      </rPr>
      <t xml:space="preserve">IMPORTANT NOTE: </t>
    </r>
    <r>
      <rPr>
        <b/>
        <u/>
        <sz val="11"/>
        <rFont val="Arial"/>
        <family val="2"/>
      </rPr>
      <t xml:space="preserve">
</t>
    </r>
    <r>
      <rPr>
        <sz val="11"/>
        <rFont val="Arial"/>
        <family val="2"/>
      </rPr>
      <t xml:space="preserve">Labour Hours per category shall be listed in the same order as provided in PCS-A1 to ensure that each labor category is associated to the respective labor cost: this is </t>
    </r>
    <r>
      <rPr>
        <b/>
        <u/>
        <sz val="11"/>
        <rFont val="Arial"/>
        <family val="2"/>
      </rPr>
      <t>automatic filled</t>
    </r>
    <r>
      <rPr>
        <sz val="11"/>
        <rFont val="Arial"/>
        <family val="2"/>
      </rPr>
      <t xml:space="preserve"> up once the </t>
    </r>
    <r>
      <rPr>
        <b/>
        <sz val="11"/>
        <rFont val="Arial"/>
        <family val="2"/>
      </rPr>
      <t>A1 form</t>
    </r>
    <r>
      <rPr>
        <sz val="11"/>
        <rFont val="Arial"/>
        <family val="2"/>
      </rPr>
      <t xml:space="preserve"> is completed</t>
    </r>
    <r>
      <rPr>
        <b/>
        <sz val="11"/>
        <rFont val="Arial"/>
        <family val="2"/>
      </rPr>
      <t xml:space="preserve">
</t>
    </r>
  </si>
  <si>
    <r>
      <t xml:space="preserve">The tenderer (single entity or consortium leader) shall not alter the formulas or the cells which are coloured in </t>
    </r>
    <r>
      <rPr>
        <b/>
        <sz val="11"/>
        <color theme="9" tint="-0.249977111117893"/>
        <rFont val="Arial"/>
        <family val="2"/>
      </rPr>
      <t>green</t>
    </r>
    <r>
      <rPr>
        <sz val="11"/>
        <rFont val="Arial"/>
        <family val="2"/>
      </rPr>
      <t>.</t>
    </r>
    <r>
      <rPr>
        <sz val="11"/>
        <color rgb="FFFF0000"/>
        <rFont val="Arial"/>
        <family val="2"/>
      </rPr>
      <t xml:space="preserve"> </t>
    </r>
    <r>
      <rPr>
        <sz val="11"/>
        <rFont val="Arial"/>
        <family val="2"/>
      </rPr>
      <t xml:space="preserve">Should additional rows be included, the tenderer shall nonetheless guarantee that the relevant formula, as enclosed in the relevant </t>
    </r>
    <r>
      <rPr>
        <b/>
        <sz val="11"/>
        <color theme="9" tint="-0.249977111117893"/>
        <rFont val="Arial"/>
        <family val="2"/>
      </rPr>
      <t>green</t>
    </r>
    <r>
      <rPr>
        <sz val="11"/>
        <rFont val="Arial"/>
        <family val="2"/>
      </rPr>
      <t xml:space="preserve"> cell, continues to be applied. </t>
    </r>
  </si>
  <si>
    <r>
      <t xml:space="preserve">The individual columns shall give the </t>
    </r>
    <r>
      <rPr>
        <b/>
        <sz val="11"/>
        <rFont val="Arial"/>
        <family val="2"/>
      </rPr>
      <t>Price Breakdown</t>
    </r>
    <r>
      <rPr>
        <sz val="11"/>
        <rFont val="Arial"/>
        <family val="2"/>
      </rPr>
      <t xml:space="preserve"> per each </t>
    </r>
    <r>
      <rPr>
        <b/>
        <sz val="11"/>
        <rFont val="Arial"/>
        <family val="2"/>
      </rPr>
      <t>reference unit price</t>
    </r>
    <r>
      <rPr>
        <sz val="11"/>
        <rFont val="Arial"/>
        <family val="2"/>
      </rPr>
      <t xml:space="preserve"> (</t>
    </r>
    <r>
      <rPr>
        <b/>
        <sz val="11"/>
        <rFont val="Arial"/>
        <family val="2"/>
      </rPr>
      <t>RUP</t>
    </r>
    <r>
      <rPr>
        <sz val="11"/>
        <rFont val="Arial"/>
        <family val="2"/>
      </rPr>
      <t xml:space="preserve">) element which will be used, in the FWC FUP list, as it is or in combination with other RUPs; the first row shall indicate the </t>
    </r>
    <r>
      <rPr>
        <b/>
        <sz val="11"/>
        <rFont val="Arial"/>
        <family val="2"/>
      </rPr>
      <t>RUP ID</t>
    </r>
    <r>
      <rPr>
        <sz val="11"/>
        <rFont val="Arial"/>
        <family val="2"/>
      </rPr>
      <t xml:space="preserve">, the following three rows shall specify the </t>
    </r>
    <r>
      <rPr>
        <b/>
        <sz val="11"/>
        <rFont val="Arial"/>
        <family val="2"/>
      </rPr>
      <t>unit</t>
    </r>
    <r>
      <rPr>
        <sz val="11"/>
        <rFont val="Arial"/>
        <family val="2"/>
      </rPr>
      <t xml:space="preserve"> </t>
    </r>
    <r>
      <rPr>
        <b/>
        <sz val="11"/>
        <rFont val="Arial"/>
        <family val="2"/>
      </rPr>
      <t xml:space="preserve">time duration </t>
    </r>
    <r>
      <rPr>
        <sz val="11"/>
        <rFont val="Arial"/>
        <family val="2"/>
      </rPr>
      <t xml:space="preserve">of the </t>
    </r>
    <r>
      <rPr>
        <b/>
        <sz val="11"/>
        <rFont val="Arial"/>
        <family val="2"/>
      </rPr>
      <t>UNIT</t>
    </r>
    <r>
      <rPr>
        <sz val="11"/>
        <rFont val="Arial"/>
        <family val="2"/>
      </rPr>
      <t xml:space="preserve"> of work (not the price contractual duration), the </t>
    </r>
    <r>
      <rPr>
        <b/>
        <sz val="11"/>
        <rFont val="Arial"/>
        <family val="2"/>
      </rPr>
      <t>title</t>
    </r>
    <r>
      <rPr>
        <sz val="11"/>
        <rFont val="Arial"/>
        <family val="2"/>
      </rPr>
      <t xml:space="preserve"> and the </t>
    </r>
    <r>
      <rPr>
        <b/>
        <sz val="11"/>
        <rFont val="Arial"/>
        <family val="2"/>
      </rPr>
      <t>company</t>
    </r>
    <r>
      <rPr>
        <sz val="11"/>
        <rFont val="Arial"/>
        <family val="2"/>
      </rPr>
      <t>. The Reference unit id (RUP ID) is a mandatory cell.</t>
    </r>
  </si>
  <si>
    <r>
      <rPr>
        <b/>
        <sz val="11"/>
        <rFont val="Arial"/>
        <family val="2"/>
      </rPr>
      <t>Unit time scale</t>
    </r>
    <r>
      <rPr>
        <sz val="11"/>
        <rFont val="Arial"/>
        <family val="2"/>
      </rPr>
      <t xml:space="preserve">: it indicates the time scale such as Hours, Days, Months etc. per each unit price .  
</t>
    </r>
    <r>
      <rPr>
        <b/>
        <sz val="11"/>
        <rFont val="Arial"/>
        <family val="2"/>
      </rPr>
      <t>Unit Time duration</t>
    </r>
    <r>
      <rPr>
        <sz val="11"/>
        <rFont val="Arial"/>
        <family val="2"/>
      </rPr>
      <t>: it indicates the quantity of time (Number) of the selected unit time scale (if the quantity is "10" and the unit scale is "days", the duration is 10 days).</t>
    </r>
  </si>
  <si>
    <r>
      <t>In case the Procurement or the Tenderer requires more than</t>
    </r>
    <r>
      <rPr>
        <b/>
        <sz val="11"/>
        <rFont val="Arial"/>
        <family val="2"/>
      </rPr>
      <t xml:space="preserve"> 12</t>
    </r>
    <r>
      <rPr>
        <sz val="11"/>
        <rFont val="Arial"/>
        <family val="2"/>
      </rPr>
      <t xml:space="preserve"> Rups, please </t>
    </r>
    <r>
      <rPr>
        <b/>
        <i/>
        <sz val="11"/>
        <rFont val="Arial"/>
        <family val="2"/>
      </rPr>
      <t>Unhide</t>
    </r>
    <r>
      <rPr>
        <sz val="11"/>
        <rFont val="Arial"/>
        <family val="2"/>
      </rPr>
      <t xml:space="preserve"> ( right click on the tabs ) the other cost sheet forms such as</t>
    </r>
    <r>
      <rPr>
        <b/>
        <sz val="11"/>
        <rFont val="Arial"/>
        <family val="2"/>
      </rPr>
      <t xml:space="preserve"> PCS Refence prices p2, p3 </t>
    </r>
    <r>
      <rPr>
        <sz val="11"/>
        <rFont val="Arial"/>
        <family val="2"/>
      </rPr>
      <t>etc.</t>
    </r>
  </si>
  <si>
    <r>
      <t xml:space="preserve">NOTE: </t>
    </r>
    <r>
      <rPr>
        <sz val="11"/>
        <rFont val="Arial"/>
        <family val="2"/>
      </rPr>
      <t xml:space="preserve">The standard form (printed in 1 page) includes </t>
    </r>
    <r>
      <rPr>
        <b/>
        <sz val="11"/>
        <rFont val="Arial"/>
        <family val="2"/>
      </rPr>
      <t>12 columns</t>
    </r>
    <r>
      <rPr>
        <sz val="11"/>
        <rFont val="Arial"/>
        <family val="2"/>
      </rPr>
      <t xml:space="preserve">, corresponding to </t>
    </r>
    <r>
      <rPr>
        <b/>
        <sz val="11"/>
        <rFont val="Arial"/>
        <family val="2"/>
      </rPr>
      <t>12 different</t>
    </r>
    <r>
      <rPr>
        <b/>
        <sz val="11"/>
        <color rgb="FFFF0000"/>
        <rFont val="Arial"/>
        <family val="2"/>
      </rPr>
      <t xml:space="preserve"> </t>
    </r>
    <r>
      <rPr>
        <b/>
        <sz val="11"/>
        <rFont val="Arial"/>
        <family val="2"/>
      </rPr>
      <t>RUPs</t>
    </r>
    <r>
      <rPr>
        <sz val="11"/>
        <rFont val="Arial"/>
        <family val="2"/>
      </rPr>
      <t>; if more RUPs are offered, then duplicate the "PCS Reference prices Open" form as required.</t>
    </r>
  </si>
  <si>
    <t>Reference prices Exhibit A - like EXHIBIT A for PCS A2</t>
  </si>
  <si>
    <t>This annex is integral part of PCS-RUP, and must be completed. Exhibit A shall provide details of all the direct cost elements summed under 3.1-3.7 and 3.9 in PCS-RUP.</t>
  </si>
  <si>
    <t>The direct costs included in PCS-RUP items 3.1, 3.2, 3.3, 3.4 and 3.9 shall be described in Exhibit A, breaking down the costs of each of  these different groups of goods. If goods are supplied by the Company Warehouse, the value of each good as booked shall be indicated.</t>
  </si>
  <si>
    <t>The direct costs included in PCS-RUP as External Major Products (3.5), External Services (3.6) and Transport and Insurances (3.7) entries shall describe the individual product(s) or service(s) and shall indicate for each product the Supplier (name and Country), if known. Any procurement shall be listed separately.</t>
  </si>
  <si>
    <t>Each of the subcontractors similar costs summed under line item 13 of the Leader PCS-RUP shall be listed in Exhibit A.</t>
  </si>
  <si>
    <r>
      <t>Reference prices</t>
    </r>
    <r>
      <rPr>
        <b/>
        <sz val="11"/>
        <color rgb="FFFF0000"/>
        <rFont val="Arial"/>
        <family val="2"/>
      </rPr>
      <t xml:space="preserve"> </t>
    </r>
    <r>
      <rPr>
        <b/>
        <sz val="11"/>
        <rFont val="Arial"/>
        <family val="2"/>
      </rPr>
      <t>Exhibit B - like EXHIBIT B for PCS A2</t>
    </r>
  </si>
  <si>
    <r>
      <t xml:space="preserve">This annex is to be completed by listing the travel plans that justifies the budgetary </t>
    </r>
    <r>
      <rPr>
        <b/>
        <sz val="11"/>
        <rFont val="Arial"/>
        <family val="2"/>
      </rPr>
      <t>Travel and Subsistence</t>
    </r>
    <r>
      <rPr>
        <sz val="11"/>
        <rFont val="Arial"/>
        <family val="2"/>
      </rPr>
      <t xml:space="preserve"> cost as reported in PCS-RUP and PCS-A8 item 3.8.</t>
    </r>
  </si>
  <si>
    <t>Each trip shall be associated to a specific purpose or event and shall be declared.</t>
  </si>
  <si>
    <r>
      <t xml:space="preserve">B/E indicates if the travel is in </t>
    </r>
    <r>
      <rPr>
        <i/>
        <sz val="11"/>
        <rFont val="Arial"/>
        <family val="2"/>
      </rPr>
      <t>Business</t>
    </r>
    <r>
      <rPr>
        <sz val="11"/>
        <rFont val="Arial"/>
        <family val="2"/>
      </rPr>
      <t xml:space="preserve"> or </t>
    </r>
    <r>
      <rPr>
        <i/>
        <sz val="11"/>
        <rFont val="Arial"/>
        <family val="2"/>
      </rPr>
      <t>Economy</t>
    </r>
    <r>
      <rPr>
        <sz val="11"/>
        <rFont val="Arial"/>
        <family val="2"/>
      </rPr>
      <t>.</t>
    </r>
  </si>
  <si>
    <t>COMPANY MANPOWER FOR SINGLE UNIT OF WORK</t>
  </si>
  <si>
    <t>Form PCS-RUP</t>
  </si>
  <si>
    <t>Unit Time scale:</t>
  </si>
  <si>
    <t>day</t>
  </si>
  <si>
    <t>FUP Duration</t>
  </si>
  <si>
    <t>RUP ID</t>
  </si>
  <si>
    <t>RUP#1</t>
  </si>
  <si>
    <t>RUP#2</t>
  </si>
  <si>
    <t>RUP#3</t>
  </si>
  <si>
    <t>RUP#4</t>
  </si>
  <si>
    <t>RUP#5</t>
  </si>
  <si>
    <t>RUP#6</t>
  </si>
  <si>
    <t>RUP#7</t>
  </si>
  <si>
    <t>RUP#8</t>
  </si>
  <si>
    <t>RUP#9</t>
  </si>
  <si>
    <t>RUP#10</t>
  </si>
  <si>
    <t>RUP#11</t>
  </si>
  <si>
    <t>RUP#12</t>
  </si>
  <si>
    <t>RUP Time duration</t>
  </si>
  <si>
    <t>RUP Title</t>
  </si>
  <si>
    <t>15. Fixed Unit Price for EUSPA</t>
  </si>
  <si>
    <t>RUP#13</t>
  </si>
  <si>
    <t>RUP#14</t>
  </si>
  <si>
    <t>RUP#15</t>
  </si>
  <si>
    <t>RUP#16</t>
  </si>
  <si>
    <t>RUP#17</t>
  </si>
  <si>
    <t>RUP#18</t>
  </si>
  <si>
    <t>RUP#19</t>
  </si>
  <si>
    <t>RUP#20</t>
  </si>
  <si>
    <t>RUP#21</t>
  </si>
  <si>
    <t>RUP#22</t>
  </si>
  <si>
    <t>RUP#23</t>
  </si>
  <si>
    <t>RUP#24</t>
  </si>
  <si>
    <t>RUP#25</t>
  </si>
  <si>
    <t>RUP#26</t>
  </si>
  <si>
    <t>RUP#27</t>
  </si>
  <si>
    <t>RUP#28</t>
  </si>
  <si>
    <t>RUP#29</t>
  </si>
  <si>
    <t>RUP#30</t>
  </si>
  <si>
    <t>RUP#31</t>
  </si>
  <si>
    <t>RUP#32</t>
  </si>
  <si>
    <t>RUP#33</t>
  </si>
  <si>
    <t>RUP#34</t>
  </si>
  <si>
    <t>RUP#35</t>
  </si>
  <si>
    <t>RUP#36</t>
  </si>
  <si>
    <t>0</t>
  </si>
  <si>
    <t>RUP#37</t>
  </si>
  <si>
    <t>RUP#38</t>
  </si>
  <si>
    <t>RUP#39</t>
  </si>
  <si>
    <t>RUP#40</t>
  </si>
  <si>
    <t>RUP#41</t>
  </si>
  <si>
    <t>RUP#42</t>
  </si>
  <si>
    <t>RUP#43</t>
  </si>
  <si>
    <t>RUP#44</t>
  </si>
  <si>
    <t>RUP#45</t>
  </si>
  <si>
    <t>RUP#46</t>
  </si>
  <si>
    <t>RUP#47</t>
  </si>
  <si>
    <t>RUP#48</t>
  </si>
  <si>
    <t>RUP#49</t>
  </si>
  <si>
    <t>RUP#50</t>
  </si>
  <si>
    <t>RUP#51</t>
  </si>
  <si>
    <t>RUP#52</t>
  </si>
  <si>
    <t>RUP#53</t>
  </si>
  <si>
    <t>RUP#54</t>
  </si>
  <si>
    <t>RUP#55</t>
  </si>
  <si>
    <t>RUP#56</t>
  </si>
  <si>
    <t>RUP#57</t>
  </si>
  <si>
    <t>RUP#58</t>
  </si>
  <si>
    <t>RUP#59</t>
  </si>
  <si>
    <t>RUP#60</t>
  </si>
  <si>
    <t>RUP#61</t>
  </si>
  <si>
    <t>RUP#62</t>
  </si>
  <si>
    <t>RUP#63</t>
  </si>
  <si>
    <t>RUP#64</t>
  </si>
  <si>
    <t>RUP#65</t>
  </si>
  <si>
    <t>RUP#66</t>
  </si>
  <si>
    <t>RUP#67</t>
  </si>
  <si>
    <t>RUP#68</t>
  </si>
  <si>
    <t>RUP#69</t>
  </si>
  <si>
    <t>RUP#70</t>
  </si>
  <si>
    <t>RUP#71</t>
  </si>
  <si>
    <t>RUP#72</t>
  </si>
  <si>
    <t>RUP#73</t>
  </si>
  <si>
    <t>RUP#74</t>
  </si>
  <si>
    <t>RUP#75</t>
  </si>
  <si>
    <t>RUP#76</t>
  </si>
  <si>
    <t>RUP#77</t>
  </si>
  <si>
    <t>RUP#78</t>
  </si>
  <si>
    <t>RUP#79</t>
  </si>
  <si>
    <t>RUP#80</t>
  </si>
  <si>
    <t>RUP#81</t>
  </si>
  <si>
    <t>RUP#82</t>
  </si>
  <si>
    <t>RUP#83</t>
  </si>
  <si>
    <t>RUP#84</t>
  </si>
  <si>
    <t>RUP#85</t>
  </si>
  <si>
    <t>RUP#86</t>
  </si>
  <si>
    <t>RUP#87</t>
  </si>
  <si>
    <t>RUP#88</t>
  </si>
  <si>
    <t>RUP#89</t>
  </si>
  <si>
    <t>RUP#90</t>
  </si>
  <si>
    <t>RUP#91</t>
  </si>
  <si>
    <t>RUP#92</t>
  </si>
  <si>
    <t>RUP#93</t>
  </si>
  <si>
    <t>RUP#94</t>
  </si>
  <si>
    <t>RUP#95</t>
  </si>
  <si>
    <t>RUP#96</t>
  </si>
  <si>
    <t>RUP#97</t>
  </si>
  <si>
    <t>RUP#98</t>
  </si>
  <si>
    <t>RUP#99</t>
  </si>
  <si>
    <t>RUP#100</t>
  </si>
  <si>
    <t>RUP#101</t>
  </si>
  <si>
    <t>RUP#102</t>
  </si>
  <si>
    <t>RUP#103</t>
  </si>
  <si>
    <t>RUP#104</t>
  </si>
  <si>
    <t>RUP#105</t>
  </si>
  <si>
    <t>RUP#106</t>
  </si>
  <si>
    <t>RUP#107</t>
  </si>
  <si>
    <t>RUP#108</t>
  </si>
  <si>
    <t xml:space="preserve">EXHIBIT "A"  to PCS-RUP </t>
  </si>
  <si>
    <t>Applicable to PCS-RUP elements: items 3.1-3.7 and 3.9</t>
  </si>
  <si>
    <t>Cost EI. No. (*)</t>
  </si>
  <si>
    <t>Name of Company (***)</t>
  </si>
  <si>
    <t>(*)   for each line of cost, provide in this column the associated Cost Element item number (i.e. 3.1 to 3.7 and/or  3.9) used in PCS FUP form</t>
  </si>
  <si>
    <t>EXHIBIT "B" to PCS-RUP</t>
  </si>
  <si>
    <t>Company:</t>
  </si>
  <si>
    <t>Total Cost (equal to the item 3.8 of PCS-RUP)</t>
  </si>
  <si>
    <t xml:space="preserve"> (***)   p.d. = per day   -  To be filled in accordance with the maximum ceilings indicated in the Instructions to PCS-RUP</t>
  </si>
  <si>
    <t xml:space="preserve"> (****)  p.d. = per day  -  To be filled in accordance with the maximum ceilings indicated in the Instructions to PCS-RUP</t>
  </si>
  <si>
    <t>X</t>
  </si>
  <si>
    <t>Administrative support services to EUSPA</t>
  </si>
  <si>
    <t>Annex I.F.2</t>
  </si>
  <si>
    <t>Admin support CLA EUSPA HQ Prague</t>
  </si>
  <si>
    <t xml:space="preserve">Admin support CLA EUSPA Saint-Germain-en-Laye, Paris </t>
  </si>
  <si>
    <t xml:space="preserve">Admin support CLA EUSPA Toulouse </t>
  </si>
  <si>
    <t xml:space="preserve">Admin support CLA EUSPA Madrid </t>
  </si>
  <si>
    <t>EUSPA/OP/16/25 -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</si>
</sst>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
    <numFmt numFmtId="165" formatCode="0.0"/>
    <numFmt numFmtId="166" formatCode="0.0%"/>
    <numFmt numFmtId="167" formatCode="#,##0.00000"/>
    <numFmt numFmtId="168" formatCode="mm\-yyyy"/>
    <numFmt numFmtId="169" formatCode="#,##0\ ;[Red]\(#,##0\)"/>
    <numFmt numFmtId="170" formatCode="#,##0.0"/>
    <numFmt numFmtId="171" formatCode="_-[$€-2]\ * #,##0.00_-;\-[$€-2]\ * #,##0.00_-;_-[$€-2]\ * &quot;-&quot;??_-;_-@_-"/>
  </numFmts>
  <fonts count="66" x14ac:knownFonts="1">
    <font>
      <sz val="10"/>
      <name val="Arial"/>
    </font>
    <font>
      <sz val="11"/>
      <color theme="1"/>
      <name val="Calibri"/>
      <family val="2"/>
      <scheme val="minor"/>
    </font>
    <font>
      <b/>
      <sz val="12"/>
      <name val="Arial"/>
      <family val="2"/>
    </font>
    <font>
      <sz val="10"/>
      <name val="Arial"/>
      <family val="2"/>
    </font>
    <font>
      <b/>
      <sz val="10"/>
      <color rgb="FF0000FF"/>
      <name val="Arial"/>
      <family val="2"/>
    </font>
    <font>
      <sz val="10"/>
      <color rgb="FFFF0000"/>
      <name val="Arial"/>
      <family val="2"/>
    </font>
    <font>
      <b/>
      <sz val="10"/>
      <name val="Arial"/>
      <family val="2"/>
    </font>
    <font>
      <b/>
      <u/>
      <sz val="12"/>
      <name val="Arial"/>
      <family val="2"/>
    </font>
    <font>
      <sz val="10"/>
      <color indexed="8"/>
      <name val="Arial"/>
      <family val="2"/>
    </font>
    <font>
      <sz val="10"/>
      <name val="Arial Narrow"/>
      <family val="2"/>
    </font>
    <font>
      <b/>
      <sz val="10"/>
      <name val="Arial Narrow"/>
      <family val="2"/>
    </font>
    <font>
      <sz val="10"/>
      <name val="Times New Roman"/>
      <family val="1"/>
    </font>
    <font>
      <sz val="8"/>
      <name val="Arial Narrow"/>
      <family val="2"/>
    </font>
    <font>
      <sz val="9"/>
      <name val="Arial"/>
      <family val="2"/>
    </font>
    <font>
      <b/>
      <sz val="9"/>
      <name val="Arial"/>
      <family val="2"/>
    </font>
    <font>
      <sz val="9"/>
      <color indexed="9"/>
      <name val="Arial"/>
      <family val="2"/>
    </font>
    <font>
      <i/>
      <sz val="9"/>
      <name val="Arial"/>
      <family val="2"/>
    </font>
    <font>
      <b/>
      <i/>
      <sz val="9"/>
      <name val="Arial"/>
      <family val="2"/>
    </font>
    <font>
      <b/>
      <sz val="11"/>
      <name val="Arial"/>
      <family val="2"/>
    </font>
    <font>
      <sz val="11"/>
      <name val="Arial"/>
      <family val="2"/>
    </font>
    <font>
      <sz val="12"/>
      <name val="Arial"/>
      <family val="2"/>
    </font>
    <font>
      <b/>
      <sz val="8"/>
      <name val="Arial Narrow"/>
      <family val="2"/>
    </font>
    <font>
      <sz val="9"/>
      <name val="Arial Narrow"/>
      <family val="2"/>
    </font>
    <font>
      <b/>
      <sz val="9"/>
      <name val="Arial Narrow"/>
      <family val="2"/>
    </font>
    <font>
      <sz val="8"/>
      <name val="Arial"/>
      <family val="2"/>
    </font>
    <font>
      <b/>
      <sz val="12"/>
      <color rgb="FF0000FF"/>
      <name val="Arial"/>
      <family val="2"/>
    </font>
    <font>
      <sz val="11"/>
      <name val="Arial Narrow"/>
      <family val="2"/>
    </font>
    <font>
      <sz val="9"/>
      <name val="Times New Roman"/>
      <family val="1"/>
    </font>
    <font>
      <sz val="16"/>
      <name val="Times New Roman"/>
      <family val="1"/>
    </font>
    <font>
      <b/>
      <u/>
      <sz val="11"/>
      <name val="Arial"/>
      <family val="2"/>
    </font>
    <font>
      <strike/>
      <sz val="9"/>
      <name val="Calibri Light"/>
      <family val="2"/>
    </font>
    <font>
      <strike/>
      <sz val="10"/>
      <name val="Calibri Light"/>
      <family val="2"/>
    </font>
    <font>
      <i/>
      <sz val="14"/>
      <name val="Arial"/>
      <family val="2"/>
    </font>
    <font>
      <b/>
      <sz val="14"/>
      <name val="Arial"/>
      <family val="2"/>
    </font>
    <font>
      <strike/>
      <sz val="11"/>
      <name val="Arial"/>
      <family val="2"/>
    </font>
    <font>
      <i/>
      <sz val="11"/>
      <name val="Arial"/>
      <family val="2"/>
    </font>
    <font>
      <strike/>
      <sz val="9"/>
      <name val="Arial"/>
      <family val="2"/>
    </font>
    <font>
      <b/>
      <strike/>
      <sz val="9"/>
      <name val="Arial"/>
      <family val="2"/>
    </font>
    <font>
      <b/>
      <sz val="8"/>
      <name val="Arial"/>
      <family val="2"/>
    </font>
    <font>
      <i/>
      <sz val="10"/>
      <name val="Arial"/>
      <family val="2"/>
    </font>
    <font>
      <i/>
      <sz val="8"/>
      <name val="Arial Narrow"/>
      <family val="2"/>
    </font>
    <font>
      <sz val="10"/>
      <name val="Calibri"/>
      <family val="2"/>
      <scheme val="minor"/>
    </font>
    <font>
      <sz val="10"/>
      <color theme="3" tint="-0.499984740745262"/>
      <name val="Calibri"/>
      <family val="2"/>
      <scheme val="minor"/>
    </font>
    <font>
      <b/>
      <strike/>
      <sz val="9"/>
      <name val="Arial Narrow"/>
      <family val="2"/>
    </font>
    <font>
      <b/>
      <u/>
      <sz val="10"/>
      <name val="Arial"/>
      <family val="2"/>
    </font>
    <font>
      <u/>
      <sz val="10"/>
      <name val="Arial"/>
      <family val="2"/>
    </font>
    <font>
      <i/>
      <sz val="8"/>
      <name val="Arial"/>
      <family val="2"/>
    </font>
    <font>
      <sz val="10"/>
      <color theme="3" tint="-0.499984740745262"/>
      <name val="Arial"/>
      <family val="2"/>
    </font>
    <font>
      <sz val="9"/>
      <color theme="3" tint="-0.499984740745262"/>
      <name val="Arial"/>
      <family val="2"/>
    </font>
    <font>
      <b/>
      <i/>
      <sz val="11"/>
      <name val="Arial"/>
      <family val="2"/>
    </font>
    <font>
      <strike/>
      <sz val="11"/>
      <color rgb="FFFF0000"/>
      <name val="Arial"/>
      <family val="2"/>
    </font>
    <font>
      <sz val="11"/>
      <color rgb="FFFF0000"/>
      <name val="Arial"/>
      <family val="2"/>
    </font>
    <font>
      <sz val="10"/>
      <color theme="9"/>
      <name val="Arial"/>
      <family val="2"/>
    </font>
    <font>
      <sz val="11"/>
      <color rgb="FF006100"/>
      <name val="Calibri"/>
      <family val="2"/>
      <scheme val="minor"/>
    </font>
    <font>
      <sz val="11"/>
      <color rgb="FF9C0006"/>
      <name val="Calibri"/>
      <family val="2"/>
      <scheme val="minor"/>
    </font>
    <font>
      <sz val="8"/>
      <name val="Arial"/>
      <family val="2"/>
    </font>
    <font>
      <sz val="8"/>
      <name val="Arial"/>
      <family val="2"/>
    </font>
    <font>
      <sz val="8"/>
      <name val="Arial"/>
      <family val="2"/>
    </font>
    <font>
      <b/>
      <sz val="11"/>
      <color theme="9" tint="-0.249977111117893"/>
      <name val="Arial"/>
      <family val="2"/>
    </font>
    <font>
      <b/>
      <sz val="11"/>
      <color theme="5" tint="-0.249977111117893"/>
      <name val="Arial"/>
      <family val="2"/>
    </font>
    <font>
      <b/>
      <sz val="11"/>
      <color theme="9" tint="-0.499984740745262"/>
      <name val="Arial"/>
      <family val="2"/>
    </font>
    <font>
      <b/>
      <i/>
      <u/>
      <sz val="11"/>
      <name val="Arial"/>
      <family val="2"/>
    </font>
    <font>
      <b/>
      <sz val="11"/>
      <color rgb="FFFF0000"/>
      <name val="Arial"/>
      <family val="2"/>
    </font>
    <font>
      <b/>
      <sz val="10"/>
      <color theme="9" tint="-0.499984740745262"/>
      <name val="Arial"/>
      <family val="2"/>
    </font>
    <font>
      <b/>
      <sz val="10"/>
      <color theme="7" tint="-0.249977111117893"/>
      <name val="Arial"/>
      <family val="2"/>
    </font>
    <font>
      <b/>
      <sz val="11"/>
      <color theme="7" tint="-0.249977111117893"/>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9" tint="0.59999389629810485"/>
        <bgColor rgb="FF000000"/>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FFFF00"/>
        <bgColor indexed="64"/>
      </patternFill>
    </fill>
  </fills>
  <borders count="2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diagonal/>
    </border>
    <border>
      <left style="thin">
        <color rgb="FF000000"/>
      </left>
      <right style="thin">
        <color rgb="FF000000"/>
      </right>
      <top style="hair">
        <color rgb="FF000000"/>
      </top>
      <bottom/>
      <diagonal/>
    </border>
    <border>
      <left style="medium">
        <color auto="1"/>
      </left>
      <right style="thin">
        <color rgb="FF000000"/>
      </right>
      <top style="hair">
        <color rgb="FF000000"/>
      </top>
      <bottom/>
      <diagonal/>
    </border>
    <border>
      <left/>
      <right style="medium">
        <color auto="1"/>
      </right>
      <top style="medium">
        <color auto="1"/>
      </top>
      <bottom style="thin">
        <color rgb="FF000000"/>
      </bottom>
      <diagonal/>
    </border>
    <border>
      <left/>
      <right style="thin">
        <color rgb="FF000000"/>
      </right>
      <top style="medium">
        <color auto="1"/>
      </top>
      <bottom style="thin">
        <color rgb="FF000000"/>
      </bottom>
      <diagonal/>
    </border>
    <border>
      <left/>
      <right style="thin">
        <color indexed="8"/>
      </right>
      <top/>
      <bottom style="medium">
        <color auto="1"/>
      </bottom>
      <diagonal/>
    </border>
    <border>
      <left style="thin">
        <color indexed="8"/>
      </left>
      <right/>
      <top/>
      <bottom style="medium">
        <color auto="1"/>
      </bottom>
      <diagonal/>
    </border>
    <border>
      <left/>
      <right style="thin">
        <color indexed="8"/>
      </right>
      <top style="medium">
        <color auto="1"/>
      </top>
      <bottom/>
      <diagonal/>
    </border>
    <border>
      <left style="medium">
        <color auto="1"/>
      </left>
      <right/>
      <top/>
      <bottom style="thin">
        <color indexed="8"/>
      </bottom>
      <diagonal/>
    </border>
    <border>
      <left style="medium">
        <color auto="1"/>
      </left>
      <right style="thin">
        <color auto="1"/>
      </right>
      <top style="medium">
        <color auto="1"/>
      </top>
      <bottom/>
      <diagonal/>
    </border>
    <border>
      <left/>
      <right style="thin">
        <color auto="1"/>
      </right>
      <top/>
      <bottom style="medium">
        <color auto="1"/>
      </bottom>
      <diagonal/>
    </border>
    <border>
      <left/>
      <right/>
      <top/>
      <bottom style="thin">
        <color auto="1"/>
      </bottom>
      <diagonal/>
    </border>
    <border>
      <left style="medium">
        <color auto="1"/>
      </left>
      <right style="thin">
        <color indexed="8"/>
      </right>
      <top style="hair">
        <color indexed="8"/>
      </top>
      <bottom style="thin">
        <color auto="1"/>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8"/>
      </right>
      <top style="hair">
        <color indexed="8"/>
      </top>
      <bottom style="medium">
        <color indexed="64"/>
      </bottom>
      <diagonal/>
    </border>
    <border>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medium">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8"/>
      </left>
      <right style="thin">
        <color indexed="64"/>
      </right>
      <top style="hair">
        <color indexed="8"/>
      </top>
      <bottom style="thin">
        <color indexed="64"/>
      </bottom>
      <diagonal/>
    </border>
    <border>
      <left style="thin">
        <color indexed="8"/>
      </left>
      <right style="thin">
        <color indexed="64"/>
      </right>
      <top style="hair">
        <color indexed="8"/>
      </top>
      <bottom style="medium">
        <color indexed="64"/>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medium">
        <color auto="1"/>
      </right>
      <top style="thin">
        <color auto="1"/>
      </top>
      <bottom/>
      <diagonal/>
    </border>
    <border>
      <left style="thin">
        <color indexed="64"/>
      </left>
      <right/>
      <top style="medium">
        <color indexed="64"/>
      </top>
      <bottom style="thin">
        <color indexed="8"/>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8"/>
      </left>
      <right/>
      <top/>
      <bottom/>
      <diagonal/>
    </border>
    <border>
      <left style="medium">
        <color indexed="64"/>
      </left>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auto="1"/>
      </left>
      <right/>
      <top/>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top style="thin">
        <color indexed="8"/>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8"/>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s>
  <cellStyleXfs count="8">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3" fillId="13" borderId="0" applyNumberFormat="0" applyBorder="0" applyAlignment="0" applyProtection="0"/>
    <xf numFmtId="0" fontId="54" fillId="14" borderId="0" applyNumberFormat="0" applyBorder="0" applyAlignment="0" applyProtection="0"/>
    <xf numFmtId="0" fontId="1" fillId="0" borderId="0"/>
  </cellStyleXfs>
  <cellXfs count="1408">
    <xf numFmtId="0" fontId="0" fillId="0" borderId="0" xfId="0"/>
    <xf numFmtId="0" fontId="0" fillId="2" borderId="0" xfId="0" applyFill="1"/>
    <xf numFmtId="0" fontId="0" fillId="0" borderId="11" xfId="0" applyBorder="1"/>
    <xf numFmtId="0" fontId="3" fillId="4" borderId="0" xfId="0" applyFont="1" applyFill="1" applyAlignment="1">
      <alignment vertical="center" wrapText="1"/>
    </xf>
    <xf numFmtId="0" fontId="3" fillId="4" borderId="0" xfId="0" applyFont="1" applyFill="1" applyAlignment="1">
      <alignment vertical="center"/>
    </xf>
    <xf numFmtId="0" fontId="6" fillId="4" borderId="0" xfId="0" applyFont="1" applyFill="1" applyAlignment="1">
      <alignment vertical="center"/>
    </xf>
    <xf numFmtId="0" fontId="3" fillId="4" borderId="0" xfId="2" applyFill="1"/>
    <xf numFmtId="0" fontId="3" fillId="4" borderId="0" xfId="2" applyFill="1" applyAlignment="1">
      <alignment vertical="center" wrapText="1"/>
    </xf>
    <xf numFmtId="0" fontId="3" fillId="4" borderId="0" xfId="2" applyFill="1" applyAlignment="1">
      <alignment vertical="center"/>
    </xf>
    <xf numFmtId="0" fontId="7" fillId="4" borderId="0" xfId="2" applyFont="1" applyFill="1" applyAlignment="1">
      <alignment horizontal="center" vertical="center" wrapText="1"/>
    </xf>
    <xf numFmtId="0" fontId="2" fillId="2" borderId="0" xfId="0" applyFont="1" applyFill="1" applyAlignment="1">
      <alignment vertical="center" wrapText="1"/>
    </xf>
    <xf numFmtId="0" fontId="2" fillId="0" borderId="0" xfId="0" applyFont="1" applyAlignment="1">
      <alignment vertical="center" wrapText="1"/>
    </xf>
    <xf numFmtId="0" fontId="3" fillId="4" borderId="0" xfId="2" applyFill="1" applyAlignment="1">
      <alignment wrapText="1"/>
    </xf>
    <xf numFmtId="0" fontId="2" fillId="2" borderId="0" xfId="2" applyFont="1" applyFill="1" applyAlignment="1">
      <alignment vertical="center" wrapText="1"/>
    </xf>
    <xf numFmtId="0" fontId="3" fillId="0" borderId="0" xfId="2" applyAlignment="1">
      <alignment vertical="center"/>
    </xf>
    <xf numFmtId="0" fontId="0" fillId="2" borderId="0" xfId="0" applyFill="1" applyAlignment="1">
      <alignment vertical="top"/>
    </xf>
    <xf numFmtId="0" fontId="4" fillId="0" borderId="0" xfId="0" applyFont="1" applyAlignment="1">
      <alignment vertical="center"/>
    </xf>
    <xf numFmtId="0" fontId="0" fillId="2" borderId="0" xfId="0" applyFill="1" applyAlignment="1">
      <alignment vertical="center"/>
    </xf>
    <xf numFmtId="0" fontId="25" fillId="0" borderId="0" xfId="0" applyFont="1"/>
    <xf numFmtId="0" fontId="25" fillId="2" borderId="0" xfId="0" applyFont="1" applyFill="1"/>
    <xf numFmtId="0" fontId="3" fillId="4" borderId="5" xfId="2" applyFill="1" applyBorder="1"/>
    <xf numFmtId="3" fontId="13" fillId="4" borderId="57" xfId="2" applyNumberFormat="1" applyFont="1" applyFill="1" applyBorder="1" applyAlignment="1" applyProtection="1">
      <alignment vertical="top" wrapText="1"/>
      <protection locked="0"/>
    </xf>
    <xf numFmtId="0" fontId="3" fillId="2" borderId="0" xfId="2" applyFill="1" applyProtection="1">
      <protection locked="0"/>
    </xf>
    <xf numFmtId="0" fontId="0" fillId="2" borderId="5" xfId="0" applyFill="1" applyBorder="1"/>
    <xf numFmtId="0" fontId="3" fillId="4" borderId="14" xfId="2" applyFill="1" applyBorder="1"/>
    <xf numFmtId="0" fontId="3" fillId="2" borderId="0" xfId="2" applyFill="1"/>
    <xf numFmtId="0" fontId="3" fillId="3" borderId="0" xfId="2" applyFill="1"/>
    <xf numFmtId="0" fontId="39" fillId="4" borderId="0" xfId="2" applyFont="1" applyFill="1"/>
    <xf numFmtId="0" fontId="12" fillId="4" borderId="0" xfId="2" applyFont="1" applyFill="1" applyAlignment="1">
      <alignment vertical="top" wrapText="1"/>
    </xf>
    <xf numFmtId="0" fontId="12" fillId="0" borderId="0" xfId="2" applyFont="1" applyAlignment="1">
      <alignment horizontal="center" vertical="top" wrapText="1"/>
    </xf>
    <xf numFmtId="0" fontId="13" fillId="4" borderId="0" xfId="0" applyFont="1" applyFill="1" applyAlignment="1">
      <alignment vertical="center"/>
    </xf>
    <xf numFmtId="0" fontId="13" fillId="4" borderId="5" xfId="0" applyFont="1" applyFill="1" applyBorder="1" applyAlignment="1">
      <alignment vertical="center"/>
    </xf>
    <xf numFmtId="0" fontId="13" fillId="4" borderId="5"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0" xfId="0" applyFill="1" applyAlignment="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5" fillId="4" borderId="0" xfId="0" applyFont="1" applyFill="1" applyAlignment="1">
      <alignment vertical="center"/>
    </xf>
    <xf numFmtId="0" fontId="2" fillId="4" borderId="0" xfId="0" applyFont="1" applyFill="1" applyAlignment="1">
      <alignment vertical="center"/>
    </xf>
    <xf numFmtId="0" fontId="14" fillId="3" borderId="11" xfId="0" applyFont="1" applyFill="1" applyBorder="1" applyAlignment="1">
      <alignment vertical="center"/>
    </xf>
    <xf numFmtId="0" fontId="3" fillId="3" borderId="0" xfId="0" applyFont="1" applyFill="1" applyAlignment="1">
      <alignment vertical="center"/>
    </xf>
    <xf numFmtId="0" fontId="6" fillId="3" borderId="0" xfId="0" applyFont="1" applyFill="1" applyAlignment="1">
      <alignment horizontal="center" vertical="center"/>
    </xf>
    <xf numFmtId="0" fontId="14" fillId="3" borderId="0" xfId="0" quotePrefix="1" applyFont="1" applyFill="1" applyAlignment="1">
      <alignment horizontal="center" vertical="center"/>
    </xf>
    <xf numFmtId="0" fontId="13" fillId="3" borderId="0" xfId="0" applyFont="1" applyFill="1" applyAlignment="1">
      <alignment horizontal="center" vertical="center"/>
    </xf>
    <xf numFmtId="0" fontId="13" fillId="3" borderId="53" xfId="0" applyFont="1" applyFill="1" applyBorder="1" applyAlignment="1">
      <alignment horizontal="center" vertical="center"/>
    </xf>
    <xf numFmtId="0" fontId="14" fillId="3" borderId="19" xfId="0" applyFont="1" applyFill="1" applyBorder="1" applyAlignment="1">
      <alignment horizontal="center" vertical="center"/>
    </xf>
    <xf numFmtId="0" fontId="6" fillId="3" borderId="32" xfId="0" applyFont="1" applyFill="1" applyBorder="1" applyAlignment="1">
      <alignment horizontal="center" vertical="center" wrapText="1"/>
    </xf>
    <xf numFmtId="3" fontId="14" fillId="3" borderId="27"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13" fillId="3" borderId="8" xfId="0" applyFont="1" applyFill="1" applyBorder="1" applyAlignment="1">
      <alignment horizontal="left" vertical="center"/>
    </xf>
    <xf numFmtId="0" fontId="14" fillId="3" borderId="30" xfId="0" applyFont="1" applyFill="1" applyBorder="1" applyAlignment="1">
      <alignment horizontal="center" vertical="center"/>
    </xf>
    <xf numFmtId="0" fontId="6" fillId="3" borderId="2" xfId="0" applyFont="1" applyFill="1" applyBorder="1" applyAlignment="1">
      <alignment horizontal="left" vertical="center"/>
    </xf>
    <xf numFmtId="0" fontId="14"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applyAlignment="1">
      <alignment vertical="center"/>
    </xf>
    <xf numFmtId="0" fontId="16" fillId="3" borderId="36" xfId="0" applyFont="1" applyFill="1" applyBorder="1" applyAlignment="1">
      <alignment vertical="center"/>
    </xf>
    <xf numFmtId="0" fontId="3" fillId="3" borderId="53"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3" fillId="3" borderId="13" xfId="0" applyFont="1" applyFill="1" applyBorder="1" applyAlignment="1">
      <alignment vertical="center"/>
    </xf>
    <xf numFmtId="0" fontId="16" fillId="3" borderId="8" xfId="0" applyFont="1" applyFill="1" applyBorder="1" applyAlignment="1">
      <alignment horizontal="left" vertical="center"/>
    </xf>
    <xf numFmtId="0" fontId="16" fillId="3" borderId="36" xfId="0" applyFont="1" applyFill="1" applyBorder="1" applyAlignment="1">
      <alignment horizontal="left" vertical="center"/>
    </xf>
    <xf numFmtId="0" fontId="6" fillId="3" borderId="8" xfId="0" applyFont="1" applyFill="1" applyBorder="1" applyAlignment="1">
      <alignment vertical="center"/>
    </xf>
    <xf numFmtId="0" fontId="6" fillId="3" borderId="30" xfId="0" applyFont="1" applyFill="1" applyBorder="1" applyAlignment="1">
      <alignment horizontal="center" vertical="center"/>
    </xf>
    <xf numFmtId="0" fontId="13" fillId="3" borderId="12" xfId="0" applyFont="1" applyFill="1" applyBorder="1" applyAlignment="1">
      <alignment horizontal="center" vertical="center"/>
    </xf>
    <xf numFmtId="0" fontId="6" fillId="3" borderId="17" xfId="0" quotePrefix="1"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6" fillId="3" borderId="17" xfId="0" applyFont="1" applyFill="1" applyBorder="1" applyAlignment="1">
      <alignment horizontal="center" vertical="center"/>
    </xf>
    <xf numFmtId="0" fontId="3" fillId="3" borderId="5" xfId="0" applyFont="1" applyFill="1" applyBorder="1" applyAlignment="1">
      <alignment vertical="center"/>
    </xf>
    <xf numFmtId="0" fontId="3" fillId="3" borderId="50" xfId="0" applyFont="1" applyFill="1" applyBorder="1" applyAlignment="1">
      <alignment horizontal="center" vertical="center"/>
    </xf>
    <xf numFmtId="0" fontId="6" fillId="3" borderId="37" xfId="0" applyFont="1" applyFill="1" applyBorder="1" applyAlignment="1">
      <alignment horizontal="center" vertical="center"/>
    </xf>
    <xf numFmtId="0" fontId="18" fillId="3" borderId="29" xfId="0" quotePrefix="1" applyFont="1" applyFill="1" applyBorder="1" applyAlignment="1">
      <alignment horizontal="center" vertical="center"/>
    </xf>
    <xf numFmtId="0" fontId="18" fillId="3" borderId="8" xfId="0" applyFont="1" applyFill="1" applyBorder="1" applyAlignment="1">
      <alignment vertical="center"/>
    </xf>
    <xf numFmtId="0" fontId="6" fillId="3" borderId="30" xfId="0" quotePrefix="1" applyFont="1" applyFill="1" applyBorder="1" applyAlignment="1">
      <alignment horizontal="center" vertical="center"/>
    </xf>
    <xf numFmtId="0" fontId="19" fillId="4" borderId="0" xfId="0" applyFont="1" applyFill="1" applyAlignment="1">
      <alignment vertical="center"/>
    </xf>
    <xf numFmtId="0" fontId="6" fillId="3" borderId="49" xfId="0" applyFont="1" applyFill="1" applyBorder="1" applyAlignment="1">
      <alignment horizontal="center" vertical="center"/>
    </xf>
    <xf numFmtId="0" fontId="18" fillId="3" borderId="24" xfId="0" applyFont="1" applyFill="1" applyBorder="1" applyAlignment="1">
      <alignment horizontal="center" vertical="center"/>
    </xf>
    <xf numFmtId="0" fontId="2" fillId="3" borderId="29" xfId="0" quotePrefix="1" applyFont="1" applyFill="1" applyBorder="1" applyAlignment="1">
      <alignment horizontal="center" vertical="center"/>
    </xf>
    <xf numFmtId="0" fontId="2" fillId="3" borderId="8" xfId="0" applyFont="1" applyFill="1" applyBorder="1" applyAlignment="1">
      <alignment vertical="center"/>
    </xf>
    <xf numFmtId="0" fontId="2" fillId="3" borderId="30" xfId="0" applyFont="1" applyFill="1" applyBorder="1" applyAlignment="1">
      <alignment horizontal="center" vertical="center"/>
    </xf>
    <xf numFmtId="0" fontId="20" fillId="4" borderId="0" xfId="0" applyFont="1" applyFill="1" applyAlignment="1">
      <alignment vertical="center"/>
    </xf>
    <xf numFmtId="0" fontId="2" fillId="4" borderId="0" xfId="0" quotePrefix="1" applyFont="1" applyFill="1" applyAlignment="1">
      <alignment horizontal="center" vertical="center"/>
    </xf>
    <xf numFmtId="0" fontId="6" fillId="4" borderId="0" xfId="0" quotePrefix="1" applyFont="1" applyFill="1" applyAlignment="1">
      <alignment horizontal="center" vertical="center"/>
    </xf>
    <xf numFmtId="0" fontId="2" fillId="4" borderId="0" xfId="0" applyFont="1" applyFill="1" applyAlignment="1">
      <alignment horizontal="center" vertical="center"/>
    </xf>
    <xf numFmtId="0" fontId="26" fillId="4" borderId="0" xfId="0" applyFont="1" applyFill="1" applyAlignment="1">
      <alignment horizontal="left" vertical="top" wrapText="1"/>
    </xf>
    <xf numFmtId="0" fontId="26" fillId="4" borderId="0" xfId="0" quotePrefix="1" applyFont="1" applyFill="1" applyAlignment="1">
      <alignment horizontal="left" vertical="center"/>
    </xf>
    <xf numFmtId="3" fontId="13" fillId="4" borderId="28" xfId="0" applyNumberFormat="1" applyFont="1" applyFill="1" applyBorder="1" applyAlignment="1" applyProtection="1">
      <alignment horizontal="center" vertical="center"/>
      <protection locked="0"/>
    </xf>
    <xf numFmtId="3" fontId="13" fillId="4" borderId="28" xfId="0" applyNumberFormat="1" applyFont="1" applyFill="1" applyBorder="1" applyAlignment="1" applyProtection="1">
      <alignment horizontal="right" vertical="center"/>
      <protection locked="0"/>
    </xf>
    <xf numFmtId="0" fontId="3" fillId="4" borderId="0" xfId="0" applyFont="1" applyFill="1"/>
    <xf numFmtId="0" fontId="3" fillId="4" borderId="5" xfId="0" applyFont="1" applyFill="1" applyBorder="1"/>
    <xf numFmtId="0" fontId="3" fillId="4" borderId="14" xfId="0" applyFont="1" applyFill="1" applyBorder="1"/>
    <xf numFmtId="0" fontId="20" fillId="4" borderId="0" xfId="0" applyFont="1" applyFill="1"/>
    <xf numFmtId="0" fontId="13" fillId="4" borderId="39" xfId="0" applyFont="1" applyFill="1" applyBorder="1" applyAlignment="1" applyProtection="1">
      <alignment horizontal="center" vertical="center" wrapText="1"/>
      <protection locked="0"/>
    </xf>
    <xf numFmtId="0" fontId="14" fillId="3" borderId="2" xfId="2" applyFont="1" applyFill="1" applyBorder="1" applyAlignment="1">
      <alignment horizontal="left" vertical="center"/>
    </xf>
    <xf numFmtId="0" fontId="3" fillId="4" borderId="0" xfId="2" quotePrefix="1" applyFill="1" applyAlignment="1">
      <alignment horizontal="right"/>
    </xf>
    <xf numFmtId="0" fontId="6" fillId="3" borderId="7" xfId="2" applyFont="1" applyFill="1" applyBorder="1"/>
    <xf numFmtId="0" fontId="6" fillId="3" borderId="8" xfId="2" applyFont="1" applyFill="1" applyBorder="1"/>
    <xf numFmtId="0" fontId="6" fillId="3" borderId="36" xfId="2" applyFont="1" applyFill="1" applyBorder="1"/>
    <xf numFmtId="0" fontId="6" fillId="3" borderId="30" xfId="2" applyFont="1" applyFill="1" applyBorder="1"/>
    <xf numFmtId="0" fontId="6" fillId="3" borderId="31" xfId="2" applyFont="1" applyFill="1" applyBorder="1"/>
    <xf numFmtId="1" fontId="6" fillId="3" borderId="36" xfId="2" applyNumberFormat="1" applyFont="1" applyFill="1" applyBorder="1"/>
    <xf numFmtId="0" fontId="13" fillId="4" borderId="0" xfId="2" applyFont="1" applyFill="1"/>
    <xf numFmtId="0" fontId="20" fillId="4" borderId="0" xfId="2" applyFont="1" applyFill="1"/>
    <xf numFmtId="0" fontId="3" fillId="8" borderId="0" xfId="2" applyFill="1"/>
    <xf numFmtId="0" fontId="3" fillId="8" borderId="5" xfId="2" applyFill="1" applyBorder="1"/>
    <xf numFmtId="0" fontId="3" fillId="8" borderId="14" xfId="2" applyFill="1" applyBorder="1"/>
    <xf numFmtId="0" fontId="6" fillId="10" borderId="1" xfId="2" applyFont="1" applyFill="1" applyBorder="1" applyAlignment="1">
      <alignment horizontal="left" vertical="center"/>
    </xf>
    <xf numFmtId="0" fontId="3" fillId="8" borderId="0" xfId="2" quotePrefix="1" applyFill="1" applyAlignment="1">
      <alignment horizontal="right"/>
    </xf>
    <xf numFmtId="0" fontId="3" fillId="0" borderId="0" xfId="2"/>
    <xf numFmtId="0" fontId="3" fillId="0" borderId="0" xfId="2" quotePrefix="1" applyAlignment="1">
      <alignment horizontal="right"/>
    </xf>
    <xf numFmtId="0" fontId="6" fillId="10" borderId="7" xfId="2" applyFont="1" applyFill="1" applyBorder="1"/>
    <xf numFmtId="0" fontId="6" fillId="10" borderId="36" xfId="2" applyFont="1" applyFill="1" applyBorder="1"/>
    <xf numFmtId="0" fontId="36" fillId="8" borderId="0" xfId="2" applyFont="1" applyFill="1"/>
    <xf numFmtId="0" fontId="3" fillId="3" borderId="1" xfId="2" applyFill="1" applyBorder="1"/>
    <xf numFmtId="0" fontId="26" fillId="3" borderId="2" xfId="2" applyFont="1" applyFill="1" applyBorder="1" applyAlignment="1">
      <alignment horizontal="center" vertical="center"/>
    </xf>
    <xf numFmtId="0" fontId="26" fillId="3" borderId="47" xfId="2" applyFont="1" applyFill="1" applyBorder="1" applyAlignment="1">
      <alignment horizontal="center" vertical="center"/>
    </xf>
    <xf numFmtId="0" fontId="26" fillId="3" borderId="11" xfId="2" applyFont="1" applyFill="1" applyBorder="1" applyAlignment="1">
      <alignment horizontal="center" vertical="center"/>
    </xf>
    <xf numFmtId="0" fontId="26" fillId="3" borderId="0" xfId="2" applyFont="1" applyFill="1" applyAlignment="1">
      <alignment horizontal="center" vertical="center"/>
    </xf>
    <xf numFmtId="0" fontId="26" fillId="3" borderId="40" xfId="2" applyFont="1" applyFill="1" applyBorder="1" applyAlignment="1">
      <alignment horizontal="center" vertical="center"/>
    </xf>
    <xf numFmtId="0" fontId="3" fillId="3" borderId="11" xfId="2" applyFill="1" applyBorder="1"/>
    <xf numFmtId="0" fontId="26" fillId="3" borderId="4"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45" xfId="2" applyFont="1" applyFill="1" applyBorder="1" applyAlignment="1">
      <alignment horizontal="center" vertical="center"/>
    </xf>
    <xf numFmtId="0" fontId="36" fillId="4" borderId="0" xfId="2" applyFont="1" applyFill="1"/>
    <xf numFmtId="0" fontId="27" fillId="4" borderId="0" xfId="2" applyFont="1" applyFill="1"/>
    <xf numFmtId="0" fontId="9" fillId="4" borderId="5" xfId="2" applyFont="1" applyFill="1" applyBorder="1"/>
    <xf numFmtId="0" fontId="9" fillId="4" borderId="0" xfId="2" applyFont="1" applyFill="1"/>
    <xf numFmtId="0" fontId="21" fillId="3" borderId="11" xfId="2" applyFont="1" applyFill="1" applyBorder="1" applyAlignment="1">
      <alignment vertical="top" wrapText="1"/>
    </xf>
    <xf numFmtId="0" fontId="21" fillId="3" borderId="0" xfId="2" applyFont="1" applyFill="1" applyAlignment="1">
      <alignment vertical="top" wrapText="1"/>
    </xf>
    <xf numFmtId="0" fontId="12" fillId="3" borderId="0" xfId="2" applyFont="1" applyFill="1" applyAlignment="1">
      <alignment horizontal="center" vertical="top" wrapText="1"/>
    </xf>
    <xf numFmtId="0" fontId="9" fillId="3" borderId="0" xfId="2" applyFont="1" applyFill="1"/>
    <xf numFmtId="0" fontId="12" fillId="3" borderId="4" xfId="2" applyFont="1" applyFill="1" applyBorder="1"/>
    <xf numFmtId="0" fontId="9" fillId="3" borderId="5" xfId="2" applyFont="1" applyFill="1" applyBorder="1"/>
    <xf numFmtId="0" fontId="12" fillId="3" borderId="1" xfId="2" applyFont="1" applyFill="1" applyBorder="1"/>
    <xf numFmtId="0" fontId="9" fillId="3" borderId="2" xfId="2" applyFont="1" applyFill="1" applyBorder="1"/>
    <xf numFmtId="0" fontId="9" fillId="3" borderId="3" xfId="2" applyFont="1" applyFill="1" applyBorder="1"/>
    <xf numFmtId="0" fontId="22" fillId="3" borderId="14" xfId="2" applyFont="1" applyFill="1" applyBorder="1" applyAlignment="1">
      <alignment vertical="top" wrapText="1"/>
    </xf>
    <xf numFmtId="4" fontId="22" fillId="3" borderId="0" xfId="2" applyNumberFormat="1" applyFont="1" applyFill="1"/>
    <xf numFmtId="4" fontId="22" fillId="3" borderId="14" xfId="2" applyNumberFormat="1" applyFont="1" applyFill="1" applyBorder="1"/>
    <xf numFmtId="0" fontId="22" fillId="3" borderId="0" xfId="2" applyFont="1" applyFill="1" applyAlignment="1">
      <alignment horizontal="center"/>
    </xf>
    <xf numFmtId="3" fontId="13" fillId="3" borderId="0" xfId="2" applyNumberFormat="1" applyFont="1" applyFill="1" applyAlignment="1">
      <alignment vertical="top" wrapText="1"/>
    </xf>
    <xf numFmtId="3" fontId="13" fillId="3" borderId="14" xfId="2" applyNumberFormat="1" applyFont="1" applyFill="1" applyBorder="1" applyAlignment="1">
      <alignment vertical="top" wrapText="1"/>
    </xf>
    <xf numFmtId="0" fontId="22" fillId="3" borderId="11" xfId="2" applyFont="1" applyFill="1" applyBorder="1"/>
    <xf numFmtId="0" fontId="22" fillId="3" borderId="40" xfId="2" applyFont="1" applyFill="1" applyBorder="1" applyAlignment="1">
      <alignment horizontal="center" vertical="top" wrapText="1"/>
    </xf>
    <xf numFmtId="0" fontId="22" fillId="3" borderId="0" xfId="2" applyFont="1" applyFill="1" applyAlignment="1">
      <alignment horizontal="center" vertical="top" wrapText="1"/>
    </xf>
    <xf numFmtId="0" fontId="12" fillId="4" borderId="0" xfId="2" applyFont="1" applyFill="1"/>
    <xf numFmtId="0" fontId="18" fillId="4" borderId="0" xfId="2" applyFont="1" applyFill="1"/>
    <xf numFmtId="0" fontId="19" fillId="4" borderId="0" xfId="2" applyFont="1" applyFill="1"/>
    <xf numFmtId="0" fontId="19" fillId="0" borderId="0" xfId="2" applyFont="1"/>
    <xf numFmtId="0" fontId="9" fillId="0" borderId="0" xfId="2" applyFont="1"/>
    <xf numFmtId="0" fontId="24" fillId="4" borderId="0" xfId="2" applyFont="1" applyFill="1"/>
    <xf numFmtId="3" fontId="13" fillId="0" borderId="57" xfId="2" applyNumberFormat="1" applyFont="1" applyBorder="1" applyAlignment="1" applyProtection="1">
      <alignment vertical="top" wrapText="1"/>
      <protection locked="0"/>
    </xf>
    <xf numFmtId="3" fontId="13" fillId="4" borderId="40" xfId="2" applyNumberFormat="1" applyFont="1" applyFill="1" applyBorder="1" applyAlignment="1" applyProtection="1">
      <alignment vertical="top" wrapText="1"/>
      <protection locked="0"/>
    </xf>
    <xf numFmtId="0" fontId="23" fillId="4" borderId="0" xfId="2" applyFont="1" applyFill="1" applyAlignment="1">
      <alignment horizontal="right" vertical="top" wrapText="1"/>
    </xf>
    <xf numFmtId="49" fontId="22" fillId="4" borderId="0" xfId="2" applyNumberFormat="1" applyFont="1" applyFill="1"/>
    <xf numFmtId="0" fontId="22" fillId="3" borderId="0" xfId="2" quotePrefix="1" applyFont="1" applyFill="1" applyAlignment="1">
      <alignment horizontal="right" vertical="top"/>
    </xf>
    <xf numFmtId="49" fontId="22" fillId="3" borderId="0" xfId="2" applyNumberFormat="1" applyFont="1" applyFill="1"/>
    <xf numFmtId="0" fontId="22" fillId="3" borderId="2" xfId="2" applyFont="1" applyFill="1" applyBorder="1" applyAlignment="1">
      <alignment horizontal="center" vertical="top" wrapText="1"/>
    </xf>
    <xf numFmtId="0" fontId="22" fillId="3" borderId="0" xfId="2" applyFont="1" applyFill="1"/>
    <xf numFmtId="0" fontId="13" fillId="4" borderId="0" xfId="2" applyFont="1" applyFill="1" applyAlignment="1">
      <alignment wrapText="1"/>
    </xf>
    <xf numFmtId="0" fontId="19" fillId="4" borderId="0" xfId="2" applyFont="1" applyFill="1" applyAlignment="1">
      <alignment wrapText="1"/>
    </xf>
    <xf numFmtId="0" fontId="12" fillId="4" borderId="0" xfId="2" quotePrefix="1" applyFont="1" applyFill="1" applyAlignment="1">
      <alignment horizontal="left"/>
    </xf>
    <xf numFmtId="0" fontId="3" fillId="3" borderId="2" xfId="2" applyFill="1" applyBorder="1" applyAlignment="1">
      <alignment vertical="center"/>
    </xf>
    <xf numFmtId="0" fontId="3" fillId="4" borderId="5" xfId="2" applyFill="1" applyBorder="1" applyAlignment="1">
      <alignment vertical="center"/>
    </xf>
    <xf numFmtId="0" fontId="3" fillId="4" borderId="14" xfId="2" applyFill="1" applyBorder="1" applyAlignment="1">
      <alignment vertical="center"/>
    </xf>
    <xf numFmtId="0" fontId="3" fillId="3" borderId="11" xfId="2" applyFill="1" applyBorder="1" applyAlignment="1">
      <alignment horizontal="left" vertical="center" indent="1"/>
    </xf>
    <xf numFmtId="49" fontId="3" fillId="3" borderId="0" xfId="2" applyNumberFormat="1" applyFill="1" applyAlignment="1">
      <alignment horizontal="left" indent="1"/>
    </xf>
    <xf numFmtId="0" fontId="13" fillId="3" borderId="50" xfId="2" applyFont="1" applyFill="1" applyBorder="1" applyAlignment="1">
      <alignment horizontal="center" vertical="center" wrapText="1"/>
    </xf>
    <xf numFmtId="0" fontId="11" fillId="4" borderId="0" xfId="2" applyFont="1" applyFill="1" applyAlignment="1">
      <alignment horizontal="center" vertical="center" wrapText="1"/>
    </xf>
    <xf numFmtId="0" fontId="20" fillId="4" borderId="0" xfId="2" quotePrefix="1" applyFont="1" applyFill="1" applyAlignment="1">
      <alignment horizontal="left" vertical="center"/>
    </xf>
    <xf numFmtId="0" fontId="20" fillId="4" borderId="0" xfId="2" applyFont="1" applyFill="1" applyAlignment="1">
      <alignment vertical="center"/>
    </xf>
    <xf numFmtId="0" fontId="24" fillId="4" borderId="0" xfId="2" quotePrefix="1" applyFont="1" applyFill="1" applyAlignment="1">
      <alignment horizontal="left" vertical="center"/>
    </xf>
    <xf numFmtId="0" fontId="9" fillId="2" borderId="0" xfId="2" applyFont="1" applyFill="1"/>
    <xf numFmtId="0" fontId="23" fillId="3" borderId="53" xfId="2" applyFont="1" applyFill="1" applyBorder="1" applyAlignment="1">
      <alignment horizontal="right" vertical="top" wrapText="1"/>
    </xf>
    <xf numFmtId="0" fontId="23" fillId="3" borderId="0" xfId="2" applyFont="1" applyFill="1" applyAlignment="1">
      <alignment horizontal="right" vertical="top" wrapText="1"/>
    </xf>
    <xf numFmtId="0" fontId="30" fillId="3" borderId="0" xfId="2" applyFont="1" applyFill="1"/>
    <xf numFmtId="0" fontId="31" fillId="3" borderId="0" xfId="2" applyFont="1" applyFill="1" applyAlignment="1">
      <alignment horizontal="right" vertical="top"/>
    </xf>
    <xf numFmtId="0" fontId="31" fillId="3" borderId="0" xfId="2" applyFont="1" applyFill="1"/>
    <xf numFmtId="0" fontId="31" fillId="3" borderId="0" xfId="2" quotePrefix="1" applyFont="1" applyFill="1" applyAlignment="1">
      <alignment horizontal="right" vertical="top"/>
    </xf>
    <xf numFmtId="0" fontId="19" fillId="4" borderId="0" xfId="2" applyFont="1" applyFill="1" applyAlignment="1">
      <alignment vertical="center"/>
    </xf>
    <xf numFmtId="0" fontId="3" fillId="3" borderId="53" xfId="2" applyFill="1" applyBorder="1" applyAlignment="1">
      <alignment horizontal="left" vertical="center" wrapText="1" indent="1"/>
    </xf>
    <xf numFmtId="0" fontId="3" fillId="3" borderId="0" xfId="2" applyFill="1" applyAlignment="1">
      <alignment horizontal="left" vertical="center" wrapText="1" indent="1"/>
    </xf>
    <xf numFmtId="0" fontId="3" fillId="3" borderId="4" xfId="2" applyFill="1" applyBorder="1" applyAlignment="1">
      <alignment wrapText="1"/>
    </xf>
    <xf numFmtId="0" fontId="3" fillId="3" borderId="5" xfId="2" applyFill="1" applyBorder="1" applyAlignment="1">
      <alignment wrapText="1"/>
    </xf>
    <xf numFmtId="0" fontId="3" fillId="3" borderId="5" xfId="2" applyFill="1" applyBorder="1"/>
    <xf numFmtId="0" fontId="3" fillId="3" borderId="5" xfId="2" applyFill="1" applyBorder="1" applyAlignment="1">
      <alignment horizontal="center" wrapText="1"/>
    </xf>
    <xf numFmtId="49" fontId="13" fillId="3" borderId="6" xfId="2" applyNumberFormat="1" applyFont="1" applyFill="1" applyBorder="1"/>
    <xf numFmtId="0" fontId="4" fillId="4" borderId="0" xfId="0" applyFont="1" applyFill="1" applyAlignment="1">
      <alignment vertical="center"/>
    </xf>
    <xf numFmtId="0" fontId="3" fillId="4" borderId="5" xfId="0" applyFont="1" applyFill="1" applyBorder="1" applyAlignment="1">
      <alignment vertical="center" wrapText="1"/>
    </xf>
    <xf numFmtId="0" fontId="3" fillId="4" borderId="5" xfId="0" applyFont="1" applyFill="1" applyBorder="1" applyAlignment="1">
      <alignment vertical="center"/>
    </xf>
    <xf numFmtId="0" fontId="4" fillId="0" borderId="5" xfId="0" applyFont="1" applyBorder="1" applyAlignment="1">
      <alignment vertical="center"/>
    </xf>
    <xf numFmtId="0" fontId="25" fillId="0" borderId="5"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6" fillId="3" borderId="18" xfId="0" applyFont="1" applyFill="1" applyBorder="1" applyAlignment="1">
      <alignment vertical="center"/>
    </xf>
    <xf numFmtId="0" fontId="3" fillId="2" borderId="0" xfId="0" applyFont="1" applyFill="1" applyAlignment="1">
      <alignment vertical="top"/>
    </xf>
    <xf numFmtId="0" fontId="3" fillId="3" borderId="5" xfId="2" applyFill="1" applyBorder="1" applyAlignment="1">
      <alignment vertical="center"/>
    </xf>
    <xf numFmtId="0" fontId="3" fillId="4" borderId="14" xfId="0" applyFont="1" applyFill="1" applyBorder="1" applyAlignment="1">
      <alignment vertical="center"/>
    </xf>
    <xf numFmtId="0" fontId="6" fillId="3" borderId="12" xfId="0" applyFont="1" applyFill="1" applyBorder="1" applyAlignment="1">
      <alignment vertical="center"/>
    </xf>
    <xf numFmtId="0" fontId="3" fillId="3" borderId="0" xfId="2" applyFill="1" applyAlignment="1">
      <alignment vertical="center"/>
    </xf>
    <xf numFmtId="3" fontId="14" fillId="3" borderId="58" xfId="0" applyNumberFormat="1" applyFont="1" applyFill="1" applyBorder="1" applyAlignment="1">
      <alignment horizontal="center" vertical="center"/>
    </xf>
    <xf numFmtId="3" fontId="13" fillId="4" borderId="60" xfId="0" applyNumberFormat="1" applyFont="1" applyFill="1" applyBorder="1" applyAlignment="1" applyProtection="1">
      <alignment horizontal="left" vertical="center"/>
      <protection locked="0"/>
    </xf>
    <xf numFmtId="3" fontId="13" fillId="4" borderId="60" xfId="0" applyNumberFormat="1" applyFont="1" applyFill="1" applyBorder="1" applyAlignment="1" applyProtection="1">
      <alignment vertical="center"/>
      <protection locked="0"/>
    </xf>
    <xf numFmtId="0" fontId="14" fillId="3" borderId="58" xfId="0" applyFont="1" applyFill="1" applyBorder="1" applyAlignment="1">
      <alignment horizontal="center" vertical="center"/>
    </xf>
    <xf numFmtId="49" fontId="13" fillId="4" borderId="60" xfId="0" applyNumberFormat="1" applyFont="1" applyFill="1" applyBorder="1" applyAlignment="1" applyProtection="1">
      <alignment vertical="center"/>
      <protection locked="0"/>
    </xf>
    <xf numFmtId="49" fontId="13" fillId="4" borderId="58" xfId="0" applyNumberFormat="1" applyFont="1" applyFill="1" applyBorder="1" applyAlignment="1" applyProtection="1">
      <alignment horizontal="center" vertical="center" wrapText="1"/>
      <protection locked="0"/>
    </xf>
    <xf numFmtId="0" fontId="37" fillId="3" borderId="39" xfId="2" applyFont="1" applyFill="1" applyBorder="1" applyAlignment="1">
      <alignment vertical="center"/>
    </xf>
    <xf numFmtId="0" fontId="6" fillId="3" borderId="13" xfId="0" applyFont="1" applyFill="1" applyBorder="1" applyAlignment="1">
      <alignment vertical="center"/>
    </xf>
    <xf numFmtId="0" fontId="22" fillId="4" borderId="64" xfId="2" applyFont="1" applyFill="1" applyBorder="1" applyAlignment="1" applyProtection="1">
      <alignment horizontal="center" vertical="top" wrapText="1"/>
      <protection locked="0"/>
    </xf>
    <xf numFmtId="3" fontId="13" fillId="0" borderId="65" xfId="2" applyNumberFormat="1" applyFont="1" applyBorder="1" applyAlignment="1" applyProtection="1">
      <alignment vertical="top" wrapText="1"/>
      <protection locked="0"/>
    </xf>
    <xf numFmtId="3" fontId="13" fillId="4" borderId="65" xfId="2" applyNumberFormat="1" applyFont="1" applyFill="1" applyBorder="1" applyAlignment="1" applyProtection="1">
      <alignment vertical="top" wrapText="1"/>
      <protection locked="0"/>
    </xf>
    <xf numFmtId="0" fontId="11" fillId="3" borderId="11" xfId="2" applyFont="1" applyFill="1" applyBorder="1" applyAlignment="1">
      <alignment vertical="top"/>
    </xf>
    <xf numFmtId="0" fontId="11" fillId="3" borderId="0" xfId="2" applyFont="1" applyFill="1" applyAlignment="1">
      <alignment vertical="top" wrapText="1"/>
    </xf>
    <xf numFmtId="0" fontId="3" fillId="3" borderId="14" xfId="2" applyFill="1" applyBorder="1"/>
    <xf numFmtId="0" fontId="11" fillId="3" borderId="4" xfId="2" applyFont="1" applyFill="1" applyBorder="1" applyAlignment="1">
      <alignment vertical="top"/>
    </xf>
    <xf numFmtId="0" fontId="11" fillId="3" borderId="5" xfId="2" applyFont="1" applyFill="1" applyBorder="1" applyAlignment="1">
      <alignment vertical="top" wrapText="1"/>
    </xf>
    <xf numFmtId="0" fontId="42" fillId="3" borderId="58" xfId="2" applyFont="1" applyFill="1" applyBorder="1"/>
    <xf numFmtId="0" fontId="14" fillId="3" borderId="0" xfId="0" applyFont="1" applyFill="1" applyAlignment="1">
      <alignment horizontal="left" vertical="center"/>
    </xf>
    <xf numFmtId="0" fontId="14" fillId="3" borderId="14" xfId="0" applyFont="1" applyFill="1" applyBorder="1" applyAlignment="1">
      <alignment horizontal="left" vertical="center"/>
    </xf>
    <xf numFmtId="0" fontId="13" fillId="3" borderId="14" xfId="0" applyFont="1" applyFill="1" applyBorder="1" applyAlignment="1">
      <alignment horizontal="right" vertical="center"/>
    </xf>
    <xf numFmtId="0" fontId="14" fillId="3" borderId="5" xfId="0" applyFont="1" applyFill="1" applyBorder="1" applyAlignment="1">
      <alignment horizontal="right" vertical="center"/>
    </xf>
    <xf numFmtId="0" fontId="13" fillId="3" borderId="6" xfId="0" applyFont="1" applyFill="1" applyBorder="1" applyAlignment="1">
      <alignment horizontal="right" vertical="center"/>
    </xf>
    <xf numFmtId="0" fontId="13" fillId="4" borderId="67" xfId="0" applyFont="1" applyFill="1" applyBorder="1" applyAlignment="1" applyProtection="1">
      <alignment horizontal="center" vertical="center"/>
      <protection locked="0"/>
    </xf>
    <xf numFmtId="0" fontId="13" fillId="3" borderId="0" xfId="0" applyFont="1" applyFill="1" applyAlignment="1">
      <alignment vertical="center"/>
    </xf>
    <xf numFmtId="0" fontId="14" fillId="3" borderId="0" xfId="0" applyFont="1" applyFill="1" applyAlignment="1">
      <alignment horizontal="center" vertical="center"/>
    </xf>
    <xf numFmtId="0" fontId="13" fillId="3" borderId="6" xfId="0" applyFont="1" applyFill="1" applyBorder="1" applyAlignment="1">
      <alignment vertical="center"/>
    </xf>
    <xf numFmtId="3" fontId="16" fillId="3" borderId="30" xfId="0" applyNumberFormat="1" applyFont="1" applyFill="1" applyBorder="1" applyAlignment="1">
      <alignment horizontal="center" vertical="center"/>
    </xf>
    <xf numFmtId="0" fontId="16" fillId="3" borderId="31" xfId="0" applyFont="1" applyFill="1" applyBorder="1" applyAlignment="1">
      <alignment horizontal="center"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0" fontId="13" fillId="3" borderId="35" xfId="0" applyFont="1" applyFill="1" applyBorder="1" applyAlignment="1">
      <alignment vertical="center"/>
    </xf>
    <xf numFmtId="0" fontId="13" fillId="3" borderId="28" xfId="0" applyFont="1" applyFill="1" applyBorder="1" applyAlignment="1">
      <alignment vertical="center"/>
    </xf>
    <xf numFmtId="0" fontId="16" fillId="3" borderId="30" xfId="0" applyFont="1" applyFill="1" applyBorder="1" applyAlignment="1">
      <alignment horizontal="center" vertical="center"/>
    </xf>
    <xf numFmtId="0" fontId="16" fillId="3" borderId="36" xfId="0" applyFont="1" applyFill="1" applyBorder="1" applyAlignment="1">
      <alignment horizontal="center" vertical="center"/>
    </xf>
    <xf numFmtId="0" fontId="6" fillId="3" borderId="31" xfId="0" applyFont="1" applyFill="1" applyBorder="1" applyAlignment="1">
      <alignment vertical="center"/>
    </xf>
    <xf numFmtId="0" fontId="6" fillId="3" borderId="30" xfId="0" applyFont="1" applyFill="1" applyBorder="1" applyAlignment="1">
      <alignment vertical="center"/>
    </xf>
    <xf numFmtId="0" fontId="6" fillId="3" borderId="36" xfId="0" applyFont="1" applyFill="1" applyBorder="1" applyAlignment="1">
      <alignment vertical="center"/>
    </xf>
    <xf numFmtId="0" fontId="13" fillId="3" borderId="8" xfId="0" applyFont="1" applyFill="1" applyBorder="1" applyAlignment="1">
      <alignment vertical="center"/>
    </xf>
    <xf numFmtId="0" fontId="13" fillId="3" borderId="13" xfId="2" applyFont="1" applyFill="1" applyBorder="1" applyAlignment="1">
      <alignment vertical="top" wrapText="1"/>
    </xf>
    <xf numFmtId="0" fontId="13" fillId="3" borderId="58" xfId="2" applyFont="1" applyFill="1" applyBorder="1" applyAlignment="1">
      <alignment vertical="top" wrapText="1"/>
    </xf>
    <xf numFmtId="0" fontId="47" fillId="3" borderId="58" xfId="2" applyFont="1" applyFill="1" applyBorder="1" applyAlignment="1">
      <alignment horizontal="left" vertical="top" wrapText="1"/>
    </xf>
    <xf numFmtId="0" fontId="47" fillId="3" borderId="58" xfId="2" applyFont="1" applyFill="1" applyBorder="1" applyAlignment="1">
      <alignment vertical="top" wrapText="1"/>
    </xf>
    <xf numFmtId="0" fontId="3" fillId="3" borderId="59" xfId="2" applyFill="1" applyBorder="1"/>
    <xf numFmtId="10" fontId="13" fillId="2" borderId="58" xfId="2" applyNumberFormat="1" applyFont="1" applyFill="1" applyBorder="1" applyAlignment="1" applyProtection="1">
      <alignment horizontal="center" vertical="top" wrapText="1"/>
      <protection locked="0"/>
    </xf>
    <xf numFmtId="0" fontId="48" fillId="4" borderId="58" xfId="2" applyFont="1" applyFill="1" applyBorder="1" applyAlignment="1" applyProtection="1">
      <alignment horizontal="left" vertical="top" wrapText="1"/>
      <protection locked="0"/>
    </xf>
    <xf numFmtId="0" fontId="48" fillId="2" borderId="12" xfId="2" applyFont="1" applyFill="1" applyBorder="1" applyAlignment="1" applyProtection="1">
      <alignment vertical="top"/>
      <protection locked="0"/>
    </xf>
    <xf numFmtId="0" fontId="48" fillId="2" borderId="60" xfId="2" applyFont="1" applyFill="1" applyBorder="1" applyAlignment="1" applyProtection="1">
      <alignment vertical="top" wrapText="1"/>
      <protection locked="0"/>
    </xf>
    <xf numFmtId="0" fontId="2" fillId="3" borderId="23" xfId="0" quotePrefix="1" applyFont="1" applyFill="1" applyBorder="1" applyAlignment="1">
      <alignment horizontal="center" vertical="center"/>
    </xf>
    <xf numFmtId="0" fontId="6" fillId="3" borderId="0" xfId="0" applyFont="1" applyFill="1" applyAlignment="1">
      <alignment horizontal="right" vertical="center"/>
    </xf>
    <xf numFmtId="0" fontId="6" fillId="3" borderId="53" xfId="0" applyFont="1" applyFill="1" applyBorder="1" applyAlignment="1">
      <alignment horizontal="right" vertical="center"/>
    </xf>
    <xf numFmtId="0" fontId="3" fillId="2" borderId="14" xfId="2" applyFill="1" applyBorder="1" applyAlignment="1">
      <alignment vertical="center"/>
    </xf>
    <xf numFmtId="0" fontId="3" fillId="2" borderId="0" xfId="2" applyFill="1" applyAlignment="1">
      <alignment vertical="center"/>
    </xf>
    <xf numFmtId="0" fontId="18" fillId="3" borderId="38" xfId="2" applyFont="1" applyFill="1" applyBorder="1" applyAlignment="1">
      <alignment vertical="center"/>
    </xf>
    <xf numFmtId="0" fontId="6" fillId="3" borderId="13" xfId="2" applyFont="1" applyFill="1" applyBorder="1" applyAlignment="1">
      <alignment vertical="center" wrapText="1"/>
    </xf>
    <xf numFmtId="0" fontId="9" fillId="3" borderId="13" xfId="2" quotePrefix="1" applyFont="1" applyFill="1" applyBorder="1" applyAlignment="1">
      <alignment vertical="center" wrapText="1"/>
    </xf>
    <xf numFmtId="0" fontId="3" fillId="2" borderId="13" xfId="2" applyFill="1" applyBorder="1" applyAlignment="1">
      <alignment vertical="center" wrapText="1"/>
    </xf>
    <xf numFmtId="0" fontId="3" fillId="2" borderId="61" xfId="2" applyFill="1" applyBorder="1" applyAlignment="1">
      <alignment vertical="center"/>
    </xf>
    <xf numFmtId="0" fontId="3" fillId="3" borderId="11" xfId="2" applyFill="1" applyBorder="1" applyAlignment="1">
      <alignment vertical="center"/>
    </xf>
    <xf numFmtId="0" fontId="6" fillId="3" borderId="0" xfId="2" applyFont="1" applyFill="1" applyAlignment="1">
      <alignment vertical="center"/>
    </xf>
    <xf numFmtId="0" fontId="12" fillId="0" borderId="0" xfId="2" applyFont="1" applyAlignment="1">
      <alignment horizontal="left" vertical="center" wrapText="1"/>
    </xf>
    <xf numFmtId="0" fontId="48" fillId="2" borderId="15" xfId="2" applyFont="1" applyFill="1" applyBorder="1" applyAlignment="1" applyProtection="1">
      <alignment horizontal="right" vertical="top" wrapText="1"/>
      <protection locked="0"/>
    </xf>
    <xf numFmtId="0" fontId="48" fillId="2" borderId="58" xfId="2" applyFont="1" applyFill="1" applyBorder="1" applyAlignment="1" applyProtection="1">
      <alignment horizontal="left"/>
      <protection locked="0"/>
    </xf>
    <xf numFmtId="0" fontId="6" fillId="3" borderId="13" xfId="0" applyFont="1" applyFill="1" applyBorder="1" applyAlignment="1">
      <alignment vertical="center" wrapText="1"/>
    </xf>
    <xf numFmtId="0" fontId="14" fillId="3" borderId="14" xfId="0" applyFont="1" applyFill="1" applyBorder="1" applyAlignment="1">
      <alignment horizontal="center" vertical="center"/>
    </xf>
    <xf numFmtId="0" fontId="21" fillId="3" borderId="38" xfId="0" applyFont="1" applyFill="1" applyBorder="1" applyAlignment="1">
      <alignment vertical="center" wrapText="1"/>
    </xf>
    <xf numFmtId="0" fontId="21" fillId="3" borderId="13" xfId="0" applyFont="1" applyFill="1" applyBorder="1" applyAlignment="1">
      <alignment vertical="center" wrapText="1"/>
    </xf>
    <xf numFmtId="0" fontId="12" fillId="3" borderId="13" xfId="0" applyFont="1" applyFill="1" applyBorder="1" applyAlignment="1">
      <alignment vertical="center" wrapText="1"/>
    </xf>
    <xf numFmtId="0" fontId="13" fillId="3" borderId="14" xfId="0" applyFont="1" applyFill="1" applyBorder="1" applyAlignment="1">
      <alignment vertical="center"/>
    </xf>
    <xf numFmtId="0" fontId="3" fillId="3" borderId="11" xfId="0" applyFont="1" applyFill="1" applyBorder="1" applyAlignment="1">
      <alignment vertical="center" wrapText="1"/>
    </xf>
    <xf numFmtId="0" fontId="13" fillId="3" borderId="5" xfId="0" applyFont="1" applyFill="1" applyBorder="1" applyAlignment="1">
      <alignment vertical="center"/>
    </xf>
    <xf numFmtId="0" fontId="14" fillId="3" borderId="24" xfId="0" quotePrefix="1" applyFont="1" applyFill="1" applyBorder="1" applyAlignment="1">
      <alignment vertical="center" wrapText="1"/>
    </xf>
    <xf numFmtId="0" fontId="18" fillId="3" borderId="1" xfId="2" applyFont="1" applyFill="1" applyBorder="1" applyAlignment="1">
      <alignment horizontal="left" vertical="center"/>
    </xf>
    <xf numFmtId="0" fontId="13" fillId="3" borderId="20" xfId="2" applyFont="1" applyFill="1" applyBorder="1" applyAlignment="1">
      <alignment horizontal="right" vertical="center"/>
    </xf>
    <xf numFmtId="0" fontId="13" fillId="3" borderId="21" xfId="2" applyFont="1" applyFill="1" applyBorder="1" applyAlignment="1">
      <alignment horizontal="center" vertical="center"/>
    </xf>
    <xf numFmtId="0" fontId="13" fillId="3" borderId="21" xfId="2" applyFont="1" applyFill="1" applyBorder="1" applyAlignment="1">
      <alignment horizontal="right" vertical="center"/>
    </xf>
    <xf numFmtId="0" fontId="13" fillId="3" borderId="5" xfId="2" applyFont="1" applyFill="1" applyBorder="1" applyAlignment="1">
      <alignment horizontal="right" vertical="center"/>
    </xf>
    <xf numFmtId="0" fontId="13" fillId="10" borderId="4" xfId="2" applyFont="1" applyFill="1" applyBorder="1" applyAlignment="1">
      <alignment horizontal="right" vertical="center"/>
    </xf>
    <xf numFmtId="0" fontId="13" fillId="10" borderId="21" xfId="2" applyFont="1" applyFill="1" applyBorder="1" applyAlignment="1">
      <alignment horizontal="center" vertical="center"/>
    </xf>
    <xf numFmtId="0" fontId="14" fillId="10" borderId="44" xfId="2" applyFont="1" applyFill="1" applyBorder="1" applyAlignment="1">
      <alignment horizontal="center" vertical="center" wrapText="1"/>
    </xf>
    <xf numFmtId="0" fontId="18" fillId="3" borderId="2" xfId="2" applyFont="1" applyFill="1" applyBorder="1" applyAlignment="1">
      <alignment horizontal="left" vertical="center"/>
    </xf>
    <xf numFmtId="0" fontId="14" fillId="3" borderId="55"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4" fillId="3" borderId="49" xfId="2" applyFont="1" applyFill="1" applyBorder="1" applyAlignment="1">
      <alignment horizontal="left" vertical="top" wrapText="1" indent="1"/>
    </xf>
    <xf numFmtId="0" fontId="14" fillId="3" borderId="23" xfId="2" applyFont="1" applyFill="1" applyBorder="1" applyAlignment="1">
      <alignment horizontal="left" vertical="top" wrapText="1" indent="1"/>
    </xf>
    <xf numFmtId="0" fontId="6" fillId="3" borderId="0" xfId="2" applyFont="1" applyFill="1" applyAlignment="1">
      <alignment horizontal="center" vertical="center"/>
    </xf>
    <xf numFmtId="0" fontId="6" fillId="3" borderId="46" xfId="2" applyFont="1" applyFill="1" applyBorder="1" applyAlignment="1">
      <alignment vertical="center" wrapText="1"/>
    </xf>
    <xf numFmtId="0" fontId="13" fillId="4" borderId="70" xfId="2" applyFont="1" applyFill="1" applyBorder="1" applyAlignment="1" applyProtection="1">
      <alignment horizontal="left" vertical="top" wrapText="1" indent="1"/>
      <protection locked="0"/>
    </xf>
    <xf numFmtId="0" fontId="13" fillId="4" borderId="56" xfId="2" applyFont="1" applyFill="1" applyBorder="1" applyAlignment="1" applyProtection="1">
      <alignment horizontal="left" vertical="top" wrapText="1" indent="1"/>
      <protection locked="0"/>
    </xf>
    <xf numFmtId="0" fontId="13" fillId="4" borderId="71" xfId="2" applyFont="1" applyFill="1" applyBorder="1" applyAlignment="1" applyProtection="1">
      <alignment horizontal="left" vertical="top" wrapText="1" indent="1"/>
      <protection locked="0"/>
    </xf>
    <xf numFmtId="0" fontId="9" fillId="3" borderId="6" xfId="2" applyFont="1" applyFill="1" applyBorder="1"/>
    <xf numFmtId="0" fontId="9" fillId="3" borderId="14" xfId="2" applyFont="1" applyFill="1" applyBorder="1"/>
    <xf numFmtId="0" fontId="22" fillId="3" borderId="14" xfId="2" applyFont="1" applyFill="1" applyBorder="1"/>
    <xf numFmtId="0" fontId="6" fillId="3" borderId="0" xfId="2" applyFont="1" applyFill="1" applyAlignment="1">
      <alignment horizontal="right" vertical="center" indent="1"/>
    </xf>
    <xf numFmtId="0" fontId="6" fillId="3" borderId="0" xfId="2" quotePrefix="1" applyFont="1" applyFill="1" applyAlignment="1">
      <alignment horizontal="right" vertical="center" indent="1"/>
    </xf>
    <xf numFmtId="0" fontId="6" fillId="3" borderId="11" xfId="2" applyFont="1" applyFill="1" applyBorder="1" applyAlignment="1">
      <alignment horizontal="left" vertical="center" wrapText="1" indent="1"/>
    </xf>
    <xf numFmtId="0" fontId="6" fillId="3" borderId="11" xfId="2" applyFont="1" applyFill="1" applyBorder="1" applyAlignment="1">
      <alignment horizontal="left" vertical="center" indent="1"/>
    </xf>
    <xf numFmtId="0" fontId="6" fillId="3" borderId="11" xfId="2" applyFont="1" applyFill="1" applyBorder="1" applyAlignment="1">
      <alignment horizontal="right" vertical="top" wrapText="1"/>
    </xf>
    <xf numFmtId="0" fontId="13" fillId="3" borderId="11" xfId="2" applyFont="1" applyFill="1" applyBorder="1" applyAlignment="1">
      <alignment vertical="top" wrapText="1"/>
    </xf>
    <xf numFmtId="0" fontId="13" fillId="3" borderId="0" xfId="2" applyFont="1" applyFill="1" applyAlignment="1">
      <alignment horizontal="center"/>
    </xf>
    <xf numFmtId="0" fontId="6" fillId="3" borderId="14" xfId="2" applyFont="1" applyFill="1" applyBorder="1" applyAlignment="1">
      <alignment horizontal="center"/>
    </xf>
    <xf numFmtId="3" fontId="22" fillId="3" borderId="0" xfId="2" applyNumberFormat="1" applyFont="1" applyFill="1"/>
    <xf numFmtId="3" fontId="13" fillId="3" borderId="0" xfId="2" applyNumberFormat="1" applyFont="1" applyFill="1"/>
    <xf numFmtId="0" fontId="13" fillId="3" borderId="11" xfId="2" applyFont="1" applyFill="1" applyBorder="1"/>
    <xf numFmtId="0" fontId="13" fillId="3" borderId="11" xfId="2" quotePrefix="1" applyFont="1" applyFill="1" applyBorder="1" applyAlignment="1">
      <alignment vertical="top" wrapText="1"/>
    </xf>
    <xf numFmtId="0" fontId="13" fillId="3" borderId="11" xfId="2" quotePrefix="1" applyFont="1" applyFill="1" applyBorder="1" applyAlignment="1">
      <alignment horizontal="left" vertical="top" wrapText="1"/>
    </xf>
    <xf numFmtId="0" fontId="13" fillId="3" borderId="11" xfId="2" quotePrefix="1" applyFont="1" applyFill="1" applyBorder="1" applyAlignment="1">
      <alignment horizontal="left"/>
    </xf>
    <xf numFmtId="3" fontId="22" fillId="3" borderId="14" xfId="2" applyNumberFormat="1" applyFont="1" applyFill="1" applyBorder="1"/>
    <xf numFmtId="0" fontId="3" fillId="3" borderId="5" xfId="0" applyFont="1" applyFill="1" applyBorder="1" applyAlignment="1">
      <alignment vertical="center" wrapText="1"/>
    </xf>
    <xf numFmtId="0" fontId="13" fillId="3" borderId="11" xfId="2" quotePrefix="1" applyFont="1" applyFill="1" applyBorder="1"/>
    <xf numFmtId="10" fontId="22" fillId="3" borderId="0" xfId="2" applyNumberFormat="1" applyFont="1" applyFill="1" applyAlignment="1">
      <alignment horizontal="center"/>
    </xf>
    <xf numFmtId="0" fontId="24" fillId="3" borderId="4" xfId="2" applyFont="1" applyFill="1" applyBorder="1"/>
    <xf numFmtId="3" fontId="13" fillId="3" borderId="14" xfId="2" applyNumberFormat="1" applyFont="1" applyFill="1" applyBorder="1"/>
    <xf numFmtId="0" fontId="14" fillId="3" borderId="0" xfId="2" applyFont="1" applyFill="1" applyAlignment="1">
      <alignment horizontal="left" vertical="center"/>
    </xf>
    <xf numFmtId="49" fontId="13" fillId="3" borderId="0" xfId="2" applyNumberFormat="1" applyFont="1" applyFill="1"/>
    <xf numFmtId="0" fontId="6" fillId="3" borderId="0" xfId="2" applyFont="1" applyFill="1" applyAlignment="1">
      <alignment horizontal="right" vertical="center"/>
    </xf>
    <xf numFmtId="0" fontId="6" fillId="3" borderId="0" xfId="2" applyFont="1" applyFill="1" applyAlignment="1">
      <alignment horizontal="right"/>
    </xf>
    <xf numFmtId="0" fontId="6" fillId="3" borderId="1" xfId="2" applyFont="1" applyFill="1" applyBorder="1" applyAlignment="1">
      <alignment horizontal="right" vertical="top" wrapText="1"/>
    </xf>
    <xf numFmtId="3" fontId="13" fillId="3" borderId="57" xfId="2" applyNumberFormat="1" applyFont="1" applyFill="1" applyBorder="1" applyAlignment="1">
      <alignment vertical="top" wrapText="1"/>
    </xf>
    <xf numFmtId="0" fontId="13" fillId="3" borderId="0" xfId="2" applyFont="1" applyFill="1"/>
    <xf numFmtId="0" fontId="13" fillId="3" borderId="5" xfId="2" applyFont="1" applyFill="1" applyBorder="1" applyAlignment="1">
      <alignment wrapText="1"/>
    </xf>
    <xf numFmtId="0" fontId="13" fillId="3" borderId="0" xfId="2" applyFont="1" applyFill="1" applyAlignment="1">
      <alignment vertical="top" wrapText="1"/>
    </xf>
    <xf numFmtId="0" fontId="13" fillId="3" borderId="40" xfId="2" applyFont="1" applyFill="1" applyBorder="1" applyAlignment="1">
      <alignment horizontal="center" vertical="top" wrapText="1"/>
    </xf>
    <xf numFmtId="10" fontId="13" fillId="3" borderId="0" xfId="2" applyNumberFormat="1" applyFont="1" applyFill="1" applyAlignment="1" applyProtection="1">
      <alignment horizontal="center"/>
      <protection locked="0"/>
    </xf>
    <xf numFmtId="0" fontId="13" fillId="3" borderId="0" xfId="2" applyFont="1" applyFill="1" applyAlignment="1">
      <alignment horizontal="center" vertical="top" wrapText="1"/>
    </xf>
    <xf numFmtId="0" fontId="13" fillId="3" borderId="14" xfId="2" applyFont="1" applyFill="1" applyBorder="1"/>
    <xf numFmtId="0" fontId="6" fillId="3" borderId="11" xfId="2" quotePrefix="1" applyFont="1" applyFill="1" applyBorder="1" applyAlignment="1">
      <alignment horizontal="right" vertical="center"/>
    </xf>
    <xf numFmtId="14" fontId="3" fillId="3" borderId="0" xfId="2" applyNumberFormat="1" applyFill="1" applyAlignment="1">
      <alignment vertical="center"/>
    </xf>
    <xf numFmtId="4" fontId="13" fillId="3" borderId="0" xfId="2" applyNumberFormat="1" applyFont="1" applyFill="1" applyAlignment="1">
      <alignment vertical="center"/>
    </xf>
    <xf numFmtId="4" fontId="3" fillId="3" borderId="0" xfId="2" applyNumberFormat="1" applyFill="1" applyAlignment="1">
      <alignment vertical="center"/>
    </xf>
    <xf numFmtId="4" fontId="3" fillId="3" borderId="5" xfId="2" applyNumberFormat="1" applyFill="1" applyBorder="1" applyAlignment="1">
      <alignment vertical="center"/>
    </xf>
    <xf numFmtId="0" fontId="3" fillId="3" borderId="6" xfId="2" applyFill="1" applyBorder="1" applyAlignment="1">
      <alignment vertical="center"/>
    </xf>
    <xf numFmtId="49" fontId="22" fillId="3" borderId="0" xfId="2" applyNumberFormat="1" applyFont="1" applyFill="1" applyProtection="1">
      <protection locked="0"/>
    </xf>
    <xf numFmtId="0" fontId="3" fillId="3" borderId="4" xfId="2" applyFill="1" applyBorder="1" applyAlignment="1">
      <alignment vertical="center"/>
    </xf>
    <xf numFmtId="0" fontId="6" fillId="3" borderId="4" xfId="2" applyFont="1" applyFill="1" applyBorder="1" applyAlignment="1">
      <alignment vertical="center" wrapText="1"/>
    </xf>
    <xf numFmtId="0" fontId="6" fillId="3" borderId="49" xfId="2" applyFont="1" applyFill="1" applyBorder="1" applyAlignment="1">
      <alignment vertical="center" wrapText="1"/>
    </xf>
    <xf numFmtId="0" fontId="6" fillId="3" borderId="16" xfId="2" applyFont="1" applyFill="1" applyBorder="1" applyAlignment="1">
      <alignment vertical="center"/>
    </xf>
    <xf numFmtId="0" fontId="3" fillId="2" borderId="74" xfId="4" applyFill="1" applyBorder="1" applyAlignment="1" applyProtection="1">
      <alignment horizontal="left" vertical="center" wrapText="1"/>
      <protection locked="0"/>
    </xf>
    <xf numFmtId="0" fontId="6" fillId="3" borderId="11" xfId="2" quotePrefix="1" applyFont="1" applyFill="1" applyBorder="1" applyAlignment="1">
      <alignment horizontal="left" vertical="center" wrapText="1" indent="1"/>
    </xf>
    <xf numFmtId="49" fontId="14" fillId="3" borderId="0" xfId="2" applyNumberFormat="1" applyFont="1" applyFill="1" applyAlignment="1">
      <alignment horizontal="left" vertical="center"/>
    </xf>
    <xf numFmtId="0" fontId="6" fillId="3" borderId="11" xfId="2" quotePrefix="1" applyFont="1" applyFill="1" applyBorder="1" applyAlignment="1">
      <alignment horizontal="left" vertical="center" indent="1"/>
    </xf>
    <xf numFmtId="49" fontId="13" fillId="3" borderId="14" xfId="2" applyNumberFormat="1" applyFont="1" applyFill="1" applyBorder="1"/>
    <xf numFmtId="0" fontId="3" fillId="3" borderId="6" xfId="2" applyFill="1" applyBorder="1"/>
    <xf numFmtId="0" fontId="28" fillId="3" borderId="11" xfId="2" quotePrefix="1" applyFont="1" applyFill="1" applyBorder="1" applyAlignment="1">
      <alignment horizontal="left" vertical="center"/>
    </xf>
    <xf numFmtId="164" fontId="30" fillId="3" borderId="0" xfId="2" applyNumberFormat="1" applyFont="1" applyFill="1" applyAlignment="1">
      <alignment horizontal="left"/>
    </xf>
    <xf numFmtId="0" fontId="10" fillId="3" borderId="0" xfId="2" applyFont="1" applyFill="1" applyAlignment="1">
      <alignment vertical="center"/>
    </xf>
    <xf numFmtId="0" fontId="13" fillId="3" borderId="75" xfId="2" applyFont="1" applyFill="1" applyBorder="1" applyAlignment="1">
      <alignment vertical="center" wrapText="1"/>
    </xf>
    <xf numFmtId="0" fontId="13" fillId="4" borderId="76" xfId="2" applyFont="1" applyFill="1" applyBorder="1" applyAlignment="1" applyProtection="1">
      <alignment horizontal="center" vertical="center" wrapText="1"/>
      <protection locked="0"/>
    </xf>
    <xf numFmtId="0" fontId="13" fillId="4" borderId="76" xfId="2" quotePrefix="1" applyFont="1" applyFill="1" applyBorder="1" applyAlignment="1" applyProtection="1">
      <alignment horizontal="center" vertical="center" wrapText="1"/>
      <protection locked="0"/>
    </xf>
    <xf numFmtId="0" fontId="13" fillId="4" borderId="77" xfId="2" applyFont="1" applyFill="1" applyBorder="1" applyAlignment="1" applyProtection="1">
      <alignment horizontal="center" vertical="center" wrapText="1"/>
      <protection locked="0"/>
    </xf>
    <xf numFmtId="0" fontId="13" fillId="3" borderId="17" xfId="2" applyFont="1" applyFill="1" applyBorder="1" applyAlignment="1">
      <alignment horizontal="left" vertical="center" wrapText="1" indent="1"/>
    </xf>
    <xf numFmtId="0" fontId="13" fillId="3" borderId="10" xfId="2" applyFont="1" applyFill="1" applyBorder="1" applyAlignment="1">
      <alignment vertical="center" wrapText="1"/>
    </xf>
    <xf numFmtId="0" fontId="13" fillId="3" borderId="78" xfId="2" applyFont="1" applyFill="1" applyBorder="1" applyAlignment="1">
      <alignment horizontal="left" vertical="center" wrapText="1" indent="1"/>
    </xf>
    <xf numFmtId="0" fontId="13" fillId="3" borderId="79" xfId="2" applyFont="1" applyFill="1" applyBorder="1" applyAlignment="1">
      <alignment vertical="center" wrapText="1"/>
    </xf>
    <xf numFmtId="0" fontId="13" fillId="3" borderId="78" xfId="2" quotePrefix="1" applyFont="1" applyFill="1" applyBorder="1" applyAlignment="1">
      <alignment horizontal="left" vertical="center" wrapText="1" indent="1"/>
    </xf>
    <xf numFmtId="0" fontId="13" fillId="3" borderId="19" xfId="2" applyFont="1" applyFill="1" applyBorder="1" applyAlignment="1">
      <alignment vertical="center"/>
    </xf>
    <xf numFmtId="0" fontId="13" fillId="3" borderId="5" xfId="2" applyFont="1" applyFill="1" applyBorder="1" applyAlignment="1">
      <alignment horizontal="center" vertical="center"/>
    </xf>
    <xf numFmtId="0" fontId="14" fillId="3" borderId="68" xfId="2" applyFont="1" applyFill="1" applyBorder="1" applyAlignment="1">
      <alignment horizontal="left" vertical="center"/>
    </xf>
    <xf numFmtId="0" fontId="9" fillId="3" borderId="13" xfId="2" applyFont="1" applyFill="1" applyBorder="1" applyAlignment="1">
      <alignment horizontal="right" vertical="center"/>
    </xf>
    <xf numFmtId="0" fontId="23" fillId="3" borderId="5" xfId="2" applyFont="1" applyFill="1" applyBorder="1" applyAlignment="1">
      <alignment horizontal="right" vertical="center"/>
    </xf>
    <xf numFmtId="0" fontId="13" fillId="3" borderId="6" xfId="2" applyFont="1" applyFill="1" applyBorder="1" applyAlignment="1">
      <alignment horizontal="right" vertical="center"/>
    </xf>
    <xf numFmtId="164" fontId="14" fillId="3" borderId="14" xfId="2" applyNumberFormat="1" applyFont="1" applyFill="1" applyBorder="1" applyAlignment="1">
      <alignment horizontal="left" vertical="center"/>
    </xf>
    <xf numFmtId="0" fontId="43" fillId="3" borderId="0" xfId="2" quotePrefix="1" applyFont="1" applyFill="1" applyAlignment="1">
      <alignment horizontal="right" vertical="center"/>
    </xf>
    <xf numFmtId="0" fontId="24" fillId="3" borderId="48" xfId="2" applyFont="1" applyFill="1" applyBorder="1" applyAlignment="1">
      <alignment horizontal="center" vertical="top" wrapText="1"/>
    </xf>
    <xf numFmtId="0" fontId="24" fillId="3" borderId="62" xfId="2" applyFont="1" applyFill="1" applyBorder="1" applyAlignment="1">
      <alignment horizontal="center" vertical="top" wrapText="1"/>
    </xf>
    <xf numFmtId="0" fontId="13" fillId="10" borderId="5" xfId="2" applyFont="1" applyFill="1" applyBorder="1" applyAlignment="1">
      <alignment horizontal="right" vertical="center"/>
    </xf>
    <xf numFmtId="0" fontId="14" fillId="10" borderId="5" xfId="2" applyFont="1" applyFill="1" applyBorder="1" applyAlignment="1">
      <alignment horizontal="right" vertical="center"/>
    </xf>
    <xf numFmtId="0" fontId="13" fillId="10" borderId="6" xfId="2" applyFont="1" applyFill="1" applyBorder="1" applyAlignment="1">
      <alignment horizontal="right" vertical="center"/>
    </xf>
    <xf numFmtId="164" fontId="13" fillId="3" borderId="14" xfId="2" applyNumberFormat="1" applyFont="1" applyFill="1" applyBorder="1" applyAlignment="1">
      <alignment horizontal="left" vertical="center"/>
    </xf>
    <xf numFmtId="0" fontId="14" fillId="10" borderId="13" xfId="2" applyFont="1" applyFill="1" applyBorder="1" applyAlignment="1">
      <alignment horizontal="left" vertical="center"/>
    </xf>
    <xf numFmtId="0" fontId="9" fillId="10" borderId="74" xfId="2" applyFont="1" applyFill="1" applyBorder="1" applyAlignment="1">
      <alignment horizontal="right" vertical="center"/>
    </xf>
    <xf numFmtId="0" fontId="13" fillId="10" borderId="14" xfId="2" applyFont="1" applyFill="1" applyBorder="1" applyAlignment="1">
      <alignment horizontal="left" vertical="center"/>
    </xf>
    <xf numFmtId="0" fontId="13" fillId="10" borderId="32" xfId="2" applyFont="1" applyFill="1" applyBorder="1" applyAlignment="1">
      <alignment horizontal="right" vertical="center"/>
    </xf>
    <xf numFmtId="0" fontId="13" fillId="3" borderId="18" xfId="2" applyFont="1" applyFill="1" applyBorder="1" applyAlignment="1">
      <alignment horizontal="right" vertical="center"/>
    </xf>
    <xf numFmtId="0" fontId="13" fillId="3" borderId="14" xfId="2" applyFont="1" applyFill="1" applyBorder="1" applyAlignment="1">
      <alignment horizontal="left" vertical="center"/>
    </xf>
    <xf numFmtId="0" fontId="13" fillId="3" borderId="13" xfId="2" applyFont="1" applyFill="1" applyBorder="1" applyAlignment="1">
      <alignment horizontal="right" vertical="center"/>
    </xf>
    <xf numFmtId="0" fontId="13" fillId="3" borderId="13" xfId="2" applyFont="1" applyFill="1" applyBorder="1" applyAlignment="1">
      <alignment horizontal="left" vertical="center"/>
    </xf>
    <xf numFmtId="0" fontId="13" fillId="4" borderId="52" xfId="2" applyFont="1" applyFill="1" applyBorder="1" applyAlignment="1" applyProtection="1">
      <alignment horizontal="left" vertical="center" wrapText="1"/>
      <protection locked="0"/>
    </xf>
    <xf numFmtId="0" fontId="13" fillId="4" borderId="80" xfId="2" applyFont="1" applyFill="1" applyBorder="1" applyAlignment="1" applyProtection="1">
      <alignment horizontal="left" vertical="center" wrapText="1"/>
      <protection locked="0"/>
    </xf>
    <xf numFmtId="0" fontId="13" fillId="4" borderId="81" xfId="2" applyFont="1" applyFill="1" applyBorder="1" applyAlignment="1" applyProtection="1">
      <alignment horizontal="center" vertical="center" wrapText="1"/>
      <protection locked="0"/>
    </xf>
    <xf numFmtId="1" fontId="13" fillId="0" borderId="80" xfId="2" applyNumberFormat="1" applyFont="1" applyBorder="1" applyAlignment="1" applyProtection="1">
      <alignment horizontal="center" vertical="center" wrapText="1"/>
      <protection locked="0"/>
    </xf>
    <xf numFmtId="0" fontId="6" fillId="3" borderId="14" xfId="0" applyFont="1" applyFill="1" applyBorder="1" applyAlignment="1">
      <alignment vertical="center"/>
    </xf>
    <xf numFmtId="0" fontId="6" fillId="3" borderId="0" xfId="0" applyFont="1" applyFill="1" applyAlignment="1">
      <alignment vertical="center"/>
    </xf>
    <xf numFmtId="49" fontId="3" fillId="3" borderId="0" xfId="2" applyNumberFormat="1" applyFill="1" applyAlignment="1">
      <alignment vertical="center" wrapText="1"/>
    </xf>
    <xf numFmtId="0" fontId="3" fillId="3" borderId="0" xfId="2" applyFill="1" applyAlignment="1">
      <alignment vertical="center" wrapText="1"/>
    </xf>
    <xf numFmtId="0" fontId="6" fillId="3" borderId="5" xfId="0" applyFont="1" applyFill="1" applyBorder="1" applyAlignment="1">
      <alignment vertical="center" wrapText="1"/>
    </xf>
    <xf numFmtId="0" fontId="6" fillId="3" borderId="11" xfId="0" applyFont="1" applyFill="1" applyBorder="1" applyAlignment="1">
      <alignment vertical="center"/>
    </xf>
    <xf numFmtId="0" fontId="14" fillId="3" borderId="0" xfId="0" applyFont="1" applyFill="1" applyAlignment="1">
      <alignment vertical="center"/>
    </xf>
    <xf numFmtId="0" fontId="6" fillId="3" borderId="3" xfId="0" applyFont="1" applyFill="1" applyBorder="1" applyAlignment="1">
      <alignment vertical="center" wrapText="1"/>
    </xf>
    <xf numFmtId="0" fontId="6" fillId="3" borderId="69" xfId="0" applyFont="1" applyFill="1" applyBorder="1" applyAlignment="1">
      <alignment vertical="center"/>
    </xf>
    <xf numFmtId="0" fontId="6" fillId="3" borderId="68" xfId="0" applyFont="1" applyFill="1" applyBorder="1" applyAlignment="1">
      <alignment vertical="center" wrapText="1"/>
    </xf>
    <xf numFmtId="0" fontId="13" fillId="3" borderId="11" xfId="0" applyFont="1" applyFill="1" applyBorder="1" applyAlignment="1">
      <alignment vertical="center"/>
    </xf>
    <xf numFmtId="0" fontId="13" fillId="4" borderId="69" xfId="0" applyFont="1" applyFill="1" applyBorder="1" applyAlignment="1" applyProtection="1">
      <alignment horizontal="center" vertical="center" wrapText="1"/>
      <protection locked="0"/>
    </xf>
    <xf numFmtId="0" fontId="12" fillId="3" borderId="68" xfId="0" applyFont="1" applyFill="1" applyBorder="1" applyAlignment="1">
      <alignment horizontal="left" vertical="center" wrapText="1"/>
    </xf>
    <xf numFmtId="0" fontId="13" fillId="3" borderId="55" xfId="0" applyFont="1" applyFill="1" applyBorder="1" applyAlignment="1">
      <alignment horizontal="center" vertical="center" wrapText="1"/>
    </xf>
    <xf numFmtId="4" fontId="13" fillId="4" borderId="59" xfId="0" applyNumberFormat="1" applyFont="1" applyFill="1" applyBorder="1" applyAlignment="1" applyProtection="1">
      <alignment horizontal="right" vertical="center" wrapText="1"/>
      <protection locked="0"/>
    </xf>
    <xf numFmtId="0" fontId="6" fillId="3" borderId="2" xfId="0" applyFont="1" applyFill="1" applyBorder="1" applyAlignment="1">
      <alignment vertical="center"/>
    </xf>
    <xf numFmtId="0" fontId="12" fillId="3" borderId="0" xfId="0" applyFont="1" applyFill="1" applyAlignment="1">
      <alignment vertical="center" wrapText="1"/>
    </xf>
    <xf numFmtId="0" fontId="14" fillId="3" borderId="49" xfId="0" applyFont="1" applyFill="1" applyBorder="1" applyAlignment="1">
      <alignment vertical="center" wrapText="1"/>
    </xf>
    <xf numFmtId="0" fontId="14" fillId="3" borderId="25" xfId="0" quotePrefix="1" applyFont="1" applyFill="1" applyBorder="1" applyAlignment="1">
      <alignment horizontal="center" vertical="center" wrapText="1"/>
    </xf>
    <xf numFmtId="0" fontId="13" fillId="3" borderId="5" xfId="0" applyFont="1" applyFill="1" applyBorder="1" applyAlignment="1">
      <alignment horizontal="right" vertical="center"/>
    </xf>
    <xf numFmtId="0" fontId="13" fillId="4" borderId="12" xfId="0" applyFont="1" applyFill="1" applyBorder="1" applyAlignment="1" applyProtection="1">
      <alignment horizontal="center" vertical="center" wrapText="1"/>
      <protection locked="0"/>
    </xf>
    <xf numFmtId="0" fontId="7" fillId="4" borderId="0" xfId="0" applyFont="1" applyFill="1" applyAlignment="1">
      <alignment vertical="center"/>
    </xf>
    <xf numFmtId="0" fontId="18" fillId="2" borderId="87" xfId="0" applyFont="1" applyFill="1" applyBorder="1" applyAlignment="1" applyProtection="1">
      <alignment horizontal="center" vertical="center"/>
      <protection locked="0"/>
    </xf>
    <xf numFmtId="0" fontId="20" fillId="3" borderId="68" xfId="0" applyFont="1" applyFill="1" applyBorder="1" applyAlignment="1" applyProtection="1">
      <alignment horizontal="left" vertical="center" wrapText="1"/>
      <protection locked="0"/>
    </xf>
    <xf numFmtId="0" fontId="18" fillId="2" borderId="86" xfId="0" applyFont="1" applyFill="1" applyBorder="1" applyAlignment="1" applyProtection="1">
      <alignment vertical="center"/>
      <protection locked="0"/>
    </xf>
    <xf numFmtId="0" fontId="3" fillId="4" borderId="84" xfId="0" applyFont="1" applyFill="1" applyBorder="1" applyAlignment="1">
      <alignment horizontal="center" vertical="center" wrapText="1"/>
    </xf>
    <xf numFmtId="0" fontId="3" fillId="4" borderId="3" xfId="2" quotePrefix="1" applyFill="1" applyBorder="1" applyAlignment="1">
      <alignment horizontal="center" vertical="center"/>
    </xf>
    <xf numFmtId="0" fontId="6" fillId="11" borderId="18" xfId="0" applyFont="1" applyFill="1" applyBorder="1" applyAlignment="1">
      <alignment vertical="center"/>
    </xf>
    <xf numFmtId="0" fontId="2" fillId="11" borderId="73" xfId="0" applyFont="1" applyFill="1" applyBorder="1" applyAlignment="1">
      <alignment vertical="center" wrapText="1"/>
    </xf>
    <xf numFmtId="0" fontId="19" fillId="11" borderId="6" xfId="0" applyFont="1" applyFill="1" applyBorder="1" applyAlignment="1" applyProtection="1">
      <alignment horizontal="left" vertical="center" wrapText="1"/>
      <protection locked="0"/>
    </xf>
    <xf numFmtId="0" fontId="6" fillId="3" borderId="38" xfId="0" applyFont="1" applyFill="1" applyBorder="1" applyAlignment="1">
      <alignment vertical="center"/>
    </xf>
    <xf numFmtId="0" fontId="45" fillId="4" borderId="0" xfId="0" applyFont="1" applyFill="1"/>
    <xf numFmtId="3" fontId="13" fillId="7" borderId="65" xfId="2" applyNumberFormat="1" applyFont="1" applyFill="1" applyBorder="1" applyAlignment="1">
      <alignment vertical="top" wrapText="1"/>
    </xf>
    <xf numFmtId="3" fontId="13" fillId="7" borderId="63" xfId="2" applyNumberFormat="1" applyFont="1" applyFill="1" applyBorder="1" applyAlignment="1">
      <alignment vertical="top" wrapText="1"/>
    </xf>
    <xf numFmtId="0" fontId="13" fillId="3" borderId="6" xfId="2" applyFont="1" applyFill="1" applyBorder="1"/>
    <xf numFmtId="166" fontId="13" fillId="3" borderId="27" xfId="0" applyNumberFormat="1" applyFont="1" applyFill="1" applyBorder="1" applyAlignment="1">
      <alignment horizontal="center" vertical="center"/>
    </xf>
    <xf numFmtId="3" fontId="13" fillId="3" borderId="27" xfId="0" applyNumberFormat="1" applyFont="1" applyFill="1" applyBorder="1" applyAlignment="1">
      <alignment horizontal="center" vertical="center"/>
    </xf>
    <xf numFmtId="0" fontId="19" fillId="4" borderId="0" xfId="2" applyFont="1" applyFill="1" applyAlignment="1">
      <alignment horizontal="justify" vertical="center" wrapText="1"/>
    </xf>
    <xf numFmtId="0" fontId="18" fillId="2" borderId="86" xfId="0" applyFont="1" applyFill="1" applyBorder="1" applyAlignment="1" applyProtection="1">
      <alignment horizontal="center" vertical="center"/>
      <protection locked="0"/>
    </xf>
    <xf numFmtId="0" fontId="18" fillId="2" borderId="87" xfId="0" applyFont="1" applyFill="1" applyBorder="1" applyAlignment="1" applyProtection="1">
      <alignment horizontal="left" vertical="center"/>
      <protection locked="0"/>
    </xf>
    <xf numFmtId="0" fontId="18" fillId="2" borderId="88" xfId="0" applyFont="1" applyFill="1" applyBorder="1" applyAlignment="1" applyProtection="1">
      <alignment horizontal="left" vertical="center"/>
      <protection locked="0"/>
    </xf>
    <xf numFmtId="0" fontId="50" fillId="4" borderId="0" xfId="2" applyFont="1" applyFill="1"/>
    <xf numFmtId="4" fontId="16" fillId="7" borderId="31" xfId="0" applyNumberFormat="1" applyFont="1" applyFill="1" applyBorder="1" applyAlignment="1">
      <alignment horizontal="right" vertical="center"/>
    </xf>
    <xf numFmtId="165" fontId="16" fillId="7" borderId="30" xfId="0" applyNumberFormat="1" applyFont="1" applyFill="1" applyBorder="1" applyAlignment="1">
      <alignment horizontal="center" vertical="center"/>
    </xf>
    <xf numFmtId="165" fontId="16" fillId="7" borderId="30" xfId="0" applyNumberFormat="1" applyFont="1" applyFill="1" applyBorder="1" applyAlignment="1">
      <alignment horizontal="right" vertical="center"/>
    </xf>
    <xf numFmtId="169" fontId="14" fillId="7" borderId="45" xfId="2" applyNumberFormat="1" applyFont="1" applyFill="1" applyBorder="1" applyAlignment="1">
      <alignment horizontal="center" vertical="center" wrapText="1"/>
    </xf>
    <xf numFmtId="169" fontId="14" fillId="7" borderId="45" xfId="1" applyNumberFormat="1" applyFont="1" applyFill="1" applyBorder="1" applyAlignment="1">
      <alignment horizontal="center" vertical="center" wrapText="1"/>
    </xf>
    <xf numFmtId="169" fontId="14" fillId="7" borderId="6" xfId="1" applyNumberFormat="1" applyFont="1" applyFill="1" applyBorder="1" applyAlignment="1">
      <alignment horizontal="center" vertical="center" wrapText="1"/>
    </xf>
    <xf numFmtId="169" fontId="14" fillId="7" borderId="6" xfId="2" applyNumberFormat="1" applyFont="1" applyFill="1" applyBorder="1" applyAlignment="1">
      <alignment horizontal="center" vertical="center" wrapText="1"/>
    </xf>
    <xf numFmtId="169" fontId="13" fillId="7" borderId="45" xfId="2" applyNumberFormat="1" applyFont="1" applyFill="1" applyBorder="1" applyAlignment="1">
      <alignment horizontal="center" vertical="center" wrapText="1"/>
    </xf>
    <xf numFmtId="169" fontId="13" fillId="7" borderId="6" xfId="2" applyNumberFormat="1" applyFont="1" applyFill="1" applyBorder="1" applyAlignment="1">
      <alignment horizontal="center" vertical="center" wrapText="1"/>
    </xf>
    <xf numFmtId="0" fontId="14" fillId="10" borderId="43" xfId="2" applyFont="1" applyFill="1" applyBorder="1" applyAlignment="1">
      <alignment horizontal="center" vertical="center" wrapText="1"/>
    </xf>
    <xf numFmtId="1" fontId="13" fillId="4" borderId="80" xfId="2" applyNumberFormat="1" applyFont="1" applyFill="1" applyBorder="1" applyAlignment="1" applyProtection="1">
      <alignment horizontal="center" vertical="center" wrapText="1"/>
      <protection locked="0"/>
    </xf>
    <xf numFmtId="0" fontId="6" fillId="3" borderId="24" xfId="0" applyFont="1" applyFill="1" applyBorder="1" applyAlignment="1">
      <alignment vertical="center"/>
    </xf>
    <xf numFmtId="0" fontId="6" fillId="3" borderId="67" xfId="0" applyFont="1" applyFill="1" applyBorder="1" applyAlignment="1">
      <alignment vertical="center"/>
    </xf>
    <xf numFmtId="0" fontId="11" fillId="2" borderId="67" xfId="2" applyFont="1" applyFill="1" applyBorder="1" applyAlignment="1">
      <alignment vertical="top" wrapText="1"/>
    </xf>
    <xf numFmtId="0" fontId="3" fillId="2" borderId="67" xfId="0" applyFont="1" applyFill="1" applyBorder="1" applyAlignment="1">
      <alignment vertical="center"/>
    </xf>
    <xf numFmtId="0" fontId="6" fillId="3" borderId="5" xfId="2" applyFont="1" applyFill="1" applyBorder="1" applyAlignment="1">
      <alignment horizontal="right" vertical="top"/>
    </xf>
    <xf numFmtId="0" fontId="12" fillId="3" borderId="0" xfId="0" applyFont="1" applyFill="1" applyAlignment="1">
      <alignment horizontal="left" vertical="center" wrapText="1"/>
    </xf>
    <xf numFmtId="0" fontId="18" fillId="2" borderId="0" xfId="0" applyFont="1" applyFill="1" applyAlignment="1">
      <alignment vertical="top" wrapText="1"/>
    </xf>
    <xf numFmtId="0" fontId="13" fillId="2" borderId="60" xfId="2" applyFont="1" applyFill="1" applyBorder="1" applyAlignment="1" applyProtection="1">
      <alignment horizontal="center" vertical="top" wrapText="1"/>
      <protection locked="0"/>
    </xf>
    <xf numFmtId="0" fontId="48" fillId="2" borderId="58" xfId="2" applyFont="1" applyFill="1" applyBorder="1" applyAlignment="1" applyProtection="1">
      <alignment horizontal="left" vertical="top" wrapText="1"/>
      <protection locked="0"/>
    </xf>
    <xf numFmtId="0" fontId="6" fillId="3" borderId="85" xfId="0" applyFont="1" applyFill="1" applyBorder="1" applyAlignment="1">
      <alignment vertical="center"/>
    </xf>
    <xf numFmtId="0" fontId="6" fillId="3" borderId="5" xfId="0" applyFont="1" applyFill="1" applyBorder="1" applyAlignment="1">
      <alignment horizontal="right" vertical="center"/>
    </xf>
    <xf numFmtId="170" fontId="13" fillId="4" borderId="28" xfId="0" applyNumberFormat="1" applyFont="1" applyFill="1" applyBorder="1" applyAlignment="1" applyProtection="1">
      <alignment horizontal="right" vertical="center"/>
      <protection locked="0"/>
    </xf>
    <xf numFmtId="4" fontId="13" fillId="0" borderId="37" xfId="0" applyNumberFormat="1" applyFont="1" applyBorder="1" applyAlignment="1" applyProtection="1">
      <alignment horizontal="right" vertical="center"/>
      <protection locked="0"/>
    </xf>
    <xf numFmtId="0" fontId="13" fillId="3" borderId="74" xfId="0" applyFont="1" applyFill="1" applyBorder="1" applyAlignment="1">
      <alignment vertical="center" wrapText="1"/>
    </xf>
    <xf numFmtId="0" fontId="3" fillId="3" borderId="0" xfId="2" applyFill="1" applyAlignment="1">
      <alignment vertical="top"/>
    </xf>
    <xf numFmtId="0" fontId="13" fillId="4" borderId="67" xfId="0" applyFont="1" applyFill="1" applyBorder="1" applyAlignment="1" applyProtection="1">
      <alignment horizontal="center" vertical="center" wrapText="1"/>
      <protection locked="0"/>
    </xf>
    <xf numFmtId="167" fontId="6" fillId="3" borderId="90" xfId="0" applyNumberFormat="1" applyFont="1" applyFill="1" applyBorder="1" applyAlignment="1">
      <alignment horizontal="right" vertical="center" wrapText="1"/>
    </xf>
    <xf numFmtId="4" fontId="13" fillId="4" borderId="28" xfId="0" applyNumberFormat="1" applyFont="1" applyFill="1" applyBorder="1" applyAlignment="1" applyProtection="1">
      <alignment horizontal="right" vertical="center"/>
      <protection locked="0"/>
    </xf>
    <xf numFmtId="0" fontId="14" fillId="3" borderId="24"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4" fontId="13" fillId="6" borderId="6" xfId="0" applyNumberFormat="1" applyFont="1" applyFill="1" applyBorder="1" applyAlignment="1">
      <alignment horizontal="right" vertical="center" wrapText="1"/>
    </xf>
    <xf numFmtId="1" fontId="13" fillId="4" borderId="91" xfId="2" applyNumberFormat="1" applyFont="1" applyFill="1" applyBorder="1" applyAlignment="1" applyProtection="1">
      <alignment horizontal="center" vertical="center" wrapText="1"/>
      <protection locked="0"/>
    </xf>
    <xf numFmtId="1" fontId="13" fillId="4" borderId="92" xfId="2" applyNumberFormat="1" applyFont="1" applyFill="1" applyBorder="1" applyAlignment="1" applyProtection="1">
      <alignment horizontal="center" vertical="center" wrapText="1"/>
      <protection locked="0"/>
    </xf>
    <xf numFmtId="4" fontId="6" fillId="9" borderId="30" xfId="2" applyNumberFormat="1" applyFont="1" applyFill="1" applyBorder="1"/>
    <xf numFmtId="0" fontId="13" fillId="8" borderId="83" xfId="2" applyFont="1" applyFill="1" applyBorder="1" applyAlignment="1" applyProtection="1">
      <alignment vertical="top" wrapText="1"/>
      <protection locked="0"/>
    </xf>
    <xf numFmtId="0" fontId="13" fillId="8" borderId="41" xfId="2" applyFont="1" applyFill="1" applyBorder="1" applyAlignment="1" applyProtection="1">
      <alignment vertical="top" wrapText="1"/>
      <protection locked="0"/>
    </xf>
    <xf numFmtId="4" fontId="13" fillId="4" borderId="72" xfId="2" applyNumberFormat="1" applyFont="1" applyFill="1" applyBorder="1" applyAlignment="1" applyProtection="1">
      <alignment horizontal="center" vertical="top" wrapText="1"/>
      <protection locked="0"/>
    </xf>
    <xf numFmtId="0" fontId="2" fillId="3" borderId="66" xfId="0" applyFont="1" applyFill="1" applyBorder="1" applyAlignment="1">
      <alignment vertical="center" wrapText="1"/>
    </xf>
    <xf numFmtId="0" fontId="24" fillId="3" borderId="14" xfId="0" applyFont="1" applyFill="1" applyBorder="1" applyAlignment="1">
      <alignment vertical="center"/>
    </xf>
    <xf numFmtId="0" fontId="24" fillId="3" borderId="0" xfId="0" applyFont="1" applyFill="1" applyAlignment="1">
      <alignment vertical="center"/>
    </xf>
    <xf numFmtId="49" fontId="30" fillId="3" borderId="0" xfId="2" applyNumberFormat="1" applyFont="1" applyFill="1" applyAlignment="1">
      <alignment vertical="top" wrapText="1"/>
    </xf>
    <xf numFmtId="0" fontId="3" fillId="0" borderId="0" xfId="0" applyFont="1"/>
    <xf numFmtId="3" fontId="13" fillId="3" borderId="32" xfId="0" applyNumberFormat="1" applyFont="1" applyFill="1" applyBorder="1" applyAlignment="1">
      <alignment horizontal="right" vertical="center"/>
    </xf>
    <xf numFmtId="0" fontId="44" fillId="12" borderId="0" xfId="0" applyFont="1" applyFill="1" applyAlignment="1">
      <alignment vertical="center"/>
    </xf>
    <xf numFmtId="0" fontId="3" fillId="12" borderId="0" xfId="0" applyFont="1" applyFill="1" applyAlignment="1">
      <alignment vertical="center"/>
    </xf>
    <xf numFmtId="0" fontId="6" fillId="12" borderId="0" xfId="0" applyFont="1" applyFill="1" applyAlignment="1">
      <alignment vertical="center"/>
    </xf>
    <xf numFmtId="164" fontId="14" fillId="3" borderId="0" xfId="2" applyNumberFormat="1" applyFont="1" applyFill="1" applyAlignment="1">
      <alignment horizontal="left" vertical="center"/>
    </xf>
    <xf numFmtId="0" fontId="22" fillId="3" borderId="0" xfId="2" applyFont="1" applyFill="1" applyAlignment="1">
      <alignment vertical="top" wrapText="1"/>
    </xf>
    <xf numFmtId="0" fontId="19" fillId="2" borderId="0" xfId="2" applyFont="1" applyFill="1"/>
    <xf numFmtId="0" fontId="24" fillId="2" borderId="0" xfId="2" applyFont="1" applyFill="1"/>
    <xf numFmtId="0" fontId="6" fillId="11" borderId="85" xfId="0" applyFont="1" applyFill="1" applyBorder="1" applyAlignment="1">
      <alignment vertical="center"/>
    </xf>
    <xf numFmtId="0" fontId="20" fillId="11" borderId="68" xfId="0" applyFont="1" applyFill="1" applyBorder="1" applyAlignment="1" applyProtection="1">
      <alignment horizontal="left" vertical="center" wrapText="1"/>
      <protection locked="0"/>
    </xf>
    <xf numFmtId="0" fontId="6" fillId="3" borderId="66" xfId="0" applyFont="1" applyFill="1" applyBorder="1" applyAlignment="1">
      <alignment vertical="center"/>
    </xf>
    <xf numFmtId="0" fontId="2" fillId="3" borderId="67" xfId="0" applyFont="1" applyFill="1" applyBorder="1" applyAlignment="1">
      <alignment vertical="center" wrapText="1"/>
    </xf>
    <xf numFmtId="0" fontId="2" fillId="3" borderId="68" xfId="0" applyFont="1" applyFill="1" applyBorder="1" applyAlignment="1">
      <alignment vertical="center" wrapText="1"/>
    </xf>
    <xf numFmtId="0" fontId="19" fillId="3" borderId="74" xfId="2" quotePrefix="1" applyFont="1" applyFill="1" applyBorder="1" applyAlignment="1">
      <alignment vertical="center" wrapText="1"/>
    </xf>
    <xf numFmtId="0" fontId="10" fillId="3" borderId="66" xfId="2" applyFont="1" applyFill="1" applyBorder="1" applyAlignment="1">
      <alignment vertical="center" wrapText="1"/>
    </xf>
    <xf numFmtId="0" fontId="3" fillId="2" borderId="74" xfId="2" quotePrefix="1" applyFill="1" applyBorder="1" applyAlignment="1">
      <alignment horizontal="right" vertical="center"/>
    </xf>
    <xf numFmtId="0" fontId="6" fillId="3" borderId="69" xfId="2" applyFont="1" applyFill="1" applyBorder="1" applyAlignment="1">
      <alignment vertical="center"/>
    </xf>
    <xf numFmtId="0" fontId="6" fillId="3" borderId="69" xfId="2" quotePrefix="1" applyFont="1" applyFill="1" applyBorder="1" applyAlignment="1">
      <alignment horizontal="left" vertical="top"/>
    </xf>
    <xf numFmtId="0" fontId="16" fillId="3" borderId="69" xfId="2" applyFont="1" applyFill="1" applyBorder="1" applyAlignment="1">
      <alignment vertical="top" wrapText="1"/>
    </xf>
    <xf numFmtId="0" fontId="13" fillId="2" borderId="69" xfId="2" applyFont="1" applyFill="1" applyBorder="1" applyAlignment="1" applyProtection="1">
      <alignment vertical="top"/>
      <protection locked="0"/>
    </xf>
    <xf numFmtId="0" fontId="3" fillId="3" borderId="84" xfId="2" applyFill="1" applyBorder="1" applyAlignment="1">
      <alignment vertical="center"/>
    </xf>
    <xf numFmtId="0" fontId="48" fillId="2" borderId="69" xfId="2" applyFont="1" applyFill="1" applyBorder="1" applyAlignment="1" applyProtection="1">
      <alignment vertical="top"/>
      <protection locked="0"/>
    </xf>
    <xf numFmtId="0" fontId="42" fillId="3" borderId="58" xfId="2" applyFont="1" applyFill="1" applyBorder="1" applyAlignment="1">
      <alignment vertical="top" wrapText="1"/>
    </xf>
    <xf numFmtId="0" fontId="14" fillId="3" borderId="85" xfId="2" applyFont="1" applyFill="1" applyBorder="1" applyAlignment="1">
      <alignment vertical="center"/>
    </xf>
    <xf numFmtId="0" fontId="38" fillId="3" borderId="13" xfId="2" applyFont="1" applyFill="1" applyBorder="1" applyAlignment="1">
      <alignment vertical="center" wrapText="1"/>
    </xf>
    <xf numFmtId="2" fontId="22" fillId="4" borderId="69" xfId="2" applyNumberFormat="1" applyFont="1" applyFill="1" applyBorder="1" applyAlignment="1" applyProtection="1">
      <alignment horizontal="left" vertical="top"/>
      <protection locked="0"/>
    </xf>
    <xf numFmtId="0" fontId="22" fillId="4" borderId="69" xfId="2" applyFont="1" applyFill="1" applyBorder="1" applyAlignment="1" applyProtection="1">
      <alignment horizontal="left" vertical="top"/>
      <protection locked="0"/>
    </xf>
    <xf numFmtId="0" fontId="13" fillId="3" borderId="69" xfId="2" applyFont="1" applyFill="1" applyBorder="1" applyAlignment="1">
      <alignment horizontal="center" vertical="center"/>
    </xf>
    <xf numFmtId="0" fontId="13" fillId="3" borderId="90" xfId="2" applyFont="1" applyFill="1" applyBorder="1" applyAlignment="1">
      <alignment horizontal="center" vertical="top"/>
    </xf>
    <xf numFmtId="0" fontId="18" fillId="3" borderId="85" xfId="0" applyFont="1" applyFill="1" applyBorder="1" applyAlignment="1">
      <alignment horizontal="left" vertical="center"/>
    </xf>
    <xf numFmtId="0" fontId="16" fillId="3" borderId="69" xfId="0" quotePrefix="1" applyFont="1" applyFill="1" applyBorder="1" applyAlignment="1">
      <alignment vertical="center" wrapText="1"/>
    </xf>
    <xf numFmtId="0" fontId="16" fillId="3" borderId="67"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3" fillId="3" borderId="73" xfId="0" applyFont="1" applyFill="1" applyBorder="1" applyAlignment="1">
      <alignment vertical="center"/>
    </xf>
    <xf numFmtId="0" fontId="13" fillId="3" borderId="90" xfId="0" applyFont="1" applyFill="1" applyBorder="1" applyAlignment="1">
      <alignment vertical="center"/>
    </xf>
    <xf numFmtId="3" fontId="13" fillId="4" borderId="90" xfId="0" applyNumberFormat="1" applyFont="1" applyFill="1" applyBorder="1" applyAlignment="1" applyProtection="1">
      <alignment horizontal="center" vertical="center"/>
      <protection locked="0"/>
    </xf>
    <xf numFmtId="0" fontId="16" fillId="3" borderId="74" xfId="0" quotePrefix="1" applyFont="1" applyFill="1" applyBorder="1" applyAlignment="1">
      <alignment horizontal="center" vertical="center" wrapText="1"/>
    </xf>
    <xf numFmtId="0" fontId="16" fillId="3" borderId="67" xfId="0" quotePrefix="1" applyFont="1" applyFill="1" applyBorder="1" applyAlignment="1">
      <alignment horizontal="center" vertical="center" wrapText="1"/>
    </xf>
    <xf numFmtId="0" fontId="13" fillId="3" borderId="69" xfId="0" applyFont="1" applyFill="1" applyBorder="1" applyAlignment="1">
      <alignment horizontal="center" vertical="center"/>
    </xf>
    <xf numFmtId="0" fontId="14" fillId="3" borderId="69" xfId="0" applyFont="1" applyFill="1" applyBorder="1" applyAlignment="1">
      <alignment vertical="center"/>
    </xf>
    <xf numFmtId="3" fontId="13" fillId="4" borderId="90" xfId="0" applyNumberFormat="1" applyFont="1" applyFill="1" applyBorder="1" applyAlignment="1">
      <alignment horizontal="left" vertical="center"/>
    </xf>
    <xf numFmtId="3" fontId="13" fillId="3" borderId="84" xfId="0" applyNumberFormat="1" applyFont="1" applyFill="1" applyBorder="1" applyAlignment="1">
      <alignment horizontal="right" vertical="center"/>
    </xf>
    <xf numFmtId="0" fontId="13" fillId="3" borderId="73" xfId="0" quotePrefix="1" applyFont="1" applyFill="1" applyBorder="1" applyAlignment="1">
      <alignment vertical="center" wrapText="1"/>
    </xf>
    <xf numFmtId="0" fontId="13" fillId="3" borderId="90" xfId="0" applyFont="1" applyFill="1" applyBorder="1" applyAlignment="1">
      <alignment vertical="center" wrapText="1"/>
    </xf>
    <xf numFmtId="3" fontId="13" fillId="4" borderId="90" xfId="0" applyNumberFormat="1" applyFont="1" applyFill="1" applyBorder="1" applyAlignment="1">
      <alignment vertical="center"/>
    </xf>
    <xf numFmtId="0" fontId="6" fillId="3" borderId="67" xfId="0" applyFont="1" applyFill="1" applyBorder="1" applyAlignment="1">
      <alignment vertical="center" wrapText="1"/>
    </xf>
    <xf numFmtId="0" fontId="18" fillId="3" borderId="85" xfId="0" applyFont="1" applyFill="1" applyBorder="1" applyAlignment="1">
      <alignment vertical="center"/>
    </xf>
    <xf numFmtId="49" fontId="13" fillId="4" borderId="58" xfId="0" applyNumberFormat="1" applyFont="1" applyFill="1" applyBorder="1" applyAlignment="1" applyProtection="1">
      <alignment vertical="center" wrapText="1"/>
      <protection locked="0"/>
    </xf>
    <xf numFmtId="0" fontId="13" fillId="4" borderId="58" xfId="0" applyFont="1" applyFill="1" applyBorder="1" applyAlignment="1" applyProtection="1">
      <alignment horizontal="center" vertical="center" wrapText="1"/>
      <protection locked="0"/>
    </xf>
    <xf numFmtId="170" fontId="13" fillId="4" borderId="58" xfId="0" applyNumberFormat="1" applyFont="1" applyFill="1" applyBorder="1" applyAlignment="1" applyProtection="1">
      <alignment horizontal="right" vertical="center"/>
      <protection locked="0"/>
    </xf>
    <xf numFmtId="0" fontId="3" fillId="8" borderId="84" xfId="2" quotePrefix="1" applyFill="1" applyBorder="1" applyAlignment="1">
      <alignment horizontal="center" vertical="center"/>
    </xf>
    <xf numFmtId="0" fontId="24" fillId="3" borderId="57" xfId="2" applyFont="1" applyFill="1" applyBorder="1" applyAlignment="1">
      <alignment horizontal="center" vertical="top" wrapText="1"/>
    </xf>
    <xf numFmtId="4" fontId="3" fillId="4" borderId="84" xfId="2" applyNumberFormat="1" applyFill="1" applyBorder="1" applyAlignment="1" applyProtection="1">
      <alignment horizontal="center" vertical="center" wrapText="1"/>
      <protection locked="0"/>
    </xf>
    <xf numFmtId="0" fontId="9" fillId="3" borderId="13" xfId="2" applyFont="1" applyFill="1" applyBorder="1"/>
    <xf numFmtId="0" fontId="18" fillId="3" borderId="85" xfId="2" applyFont="1" applyFill="1" applyBorder="1" applyAlignment="1">
      <alignment vertical="center"/>
    </xf>
    <xf numFmtId="0" fontId="3" fillId="4" borderId="84" xfId="2" quotePrefix="1" applyFill="1" applyBorder="1" applyAlignment="1">
      <alignment horizontal="center" vertical="center"/>
    </xf>
    <xf numFmtId="3" fontId="13" fillId="7" borderId="67" xfId="2" applyNumberFormat="1" applyFont="1" applyFill="1" applyBorder="1" applyAlignment="1">
      <alignment vertical="top" wrapText="1"/>
    </xf>
    <xf numFmtId="0" fontId="6" fillId="3" borderId="84" xfId="2" applyFont="1" applyFill="1" applyBorder="1" applyAlignment="1">
      <alignment horizontal="center" vertical="center" wrapText="1"/>
    </xf>
    <xf numFmtId="49" fontId="13" fillId="4" borderId="69" xfId="2" applyNumberFormat="1" applyFont="1" applyFill="1" applyBorder="1" applyAlignment="1" applyProtection="1">
      <alignment vertical="center" wrapText="1"/>
      <protection locked="0"/>
    </xf>
    <xf numFmtId="4" fontId="13" fillId="7" borderId="58" xfId="2" applyNumberFormat="1" applyFont="1" applyFill="1" applyBorder="1" applyAlignment="1">
      <alignment vertical="center" wrapText="1"/>
    </xf>
    <xf numFmtId="4" fontId="13" fillId="7" borderId="59" xfId="2" applyNumberFormat="1" applyFont="1" applyFill="1" applyBorder="1" applyAlignment="1">
      <alignment vertical="center" wrapText="1"/>
    </xf>
    <xf numFmtId="0" fontId="9" fillId="3" borderId="73" xfId="2" applyFont="1" applyFill="1" applyBorder="1"/>
    <xf numFmtId="0" fontId="6" fillId="3" borderId="85" xfId="2" applyFont="1" applyFill="1" applyBorder="1" applyAlignment="1">
      <alignment vertical="center"/>
    </xf>
    <xf numFmtId="0" fontId="14" fillId="3" borderId="79" xfId="2" applyFont="1" applyFill="1" applyBorder="1" applyAlignment="1">
      <alignment horizontal="center" vertical="center" wrapText="1"/>
    </xf>
    <xf numFmtId="0" fontId="5" fillId="2" borderId="0" xfId="0" applyFont="1" applyFill="1"/>
    <xf numFmtId="0" fontId="13" fillId="2" borderId="67" xfId="0" applyFont="1" applyFill="1" applyBorder="1" applyAlignment="1" applyProtection="1">
      <alignment horizontal="center" vertical="center" wrapText="1"/>
      <protection locked="0"/>
    </xf>
    <xf numFmtId="0" fontId="5" fillId="2" borderId="0" xfId="2" applyFont="1" applyFill="1" applyAlignment="1">
      <alignment vertical="center"/>
    </xf>
    <xf numFmtId="0" fontId="53" fillId="2" borderId="0" xfId="5" applyFill="1" applyAlignment="1">
      <alignment vertical="center"/>
    </xf>
    <xf numFmtId="0" fontId="54" fillId="2" borderId="0" xfId="6" applyFill="1" applyAlignment="1">
      <alignment vertical="center"/>
    </xf>
    <xf numFmtId="0" fontId="53" fillId="2" borderId="0" xfId="5" applyFill="1"/>
    <xf numFmtId="0" fontId="3" fillId="2" borderId="0" xfId="0" applyFont="1" applyFill="1"/>
    <xf numFmtId="0" fontId="52" fillId="2" borderId="0" xfId="0" applyFont="1" applyFill="1" applyAlignment="1">
      <alignment vertical="center"/>
    </xf>
    <xf numFmtId="0" fontId="3" fillId="2" borderId="0" xfId="0" applyFont="1" applyFill="1" applyAlignment="1">
      <alignment vertical="center"/>
    </xf>
    <xf numFmtId="0" fontId="54" fillId="2" borderId="0" xfId="6" applyFill="1"/>
    <xf numFmtId="0" fontId="14" fillId="3" borderId="13" xfId="2" applyFont="1" applyFill="1" applyBorder="1" applyAlignment="1">
      <alignment horizontal="center" vertical="center" wrapText="1"/>
    </xf>
    <xf numFmtId="0" fontId="13" fillId="3" borderId="93" xfId="2" applyFont="1" applyFill="1" applyBorder="1" applyAlignment="1">
      <alignment horizontal="center" vertical="center" wrapText="1"/>
    </xf>
    <xf numFmtId="0" fontId="20" fillId="2" borderId="0" xfId="0" applyFont="1" applyFill="1"/>
    <xf numFmtId="0" fontId="6" fillId="3" borderId="0" xfId="0" applyFont="1" applyFill="1"/>
    <xf numFmtId="1" fontId="13" fillId="7" borderId="27" xfId="1" applyNumberFormat="1" applyFont="1" applyFill="1" applyBorder="1" applyAlignment="1" applyProtection="1">
      <alignment horizontal="center" vertical="center"/>
      <protection locked="0"/>
    </xf>
    <xf numFmtId="0" fontId="18" fillId="4" borderId="0" xfId="0" applyFont="1" applyFill="1" applyAlignment="1">
      <alignment vertical="top" wrapText="1"/>
    </xf>
    <xf numFmtId="0" fontId="19" fillId="4" borderId="0" xfId="0" applyFont="1" applyFill="1" applyAlignment="1">
      <alignment vertical="top" wrapText="1"/>
    </xf>
    <xf numFmtId="0" fontId="34" fillId="0" borderId="0" xfId="0" applyFont="1" applyAlignment="1">
      <alignment vertical="top" wrapText="1"/>
    </xf>
    <xf numFmtId="0" fontId="19" fillId="4" borderId="0" xfId="0" applyFont="1" applyFill="1" applyAlignment="1">
      <alignment vertical="center" wrapText="1"/>
    </xf>
    <xf numFmtId="0" fontId="3" fillId="15" borderId="69" xfId="0" applyFont="1" applyFill="1" applyBorder="1"/>
    <xf numFmtId="0" fontId="3" fillId="11" borderId="69" xfId="0" applyFont="1" applyFill="1" applyBorder="1"/>
    <xf numFmtId="0" fontId="3" fillId="16" borderId="69" xfId="0" applyFont="1" applyFill="1" applyBorder="1"/>
    <xf numFmtId="0" fontId="14" fillId="3" borderId="94" xfId="2" applyFont="1" applyFill="1" applyBorder="1" applyAlignment="1">
      <alignment horizontal="center" vertical="top" wrapText="1"/>
    </xf>
    <xf numFmtId="0" fontId="49" fillId="3" borderId="95" xfId="2" quotePrefix="1" applyFont="1" applyFill="1" applyBorder="1" applyAlignment="1">
      <alignment horizontal="left" vertical="center"/>
    </xf>
    <xf numFmtId="0" fontId="3" fillId="4" borderId="95" xfId="2" applyFill="1" applyBorder="1" applyAlignment="1" applyProtection="1">
      <alignment horizontal="left" vertical="center" indent="1"/>
      <protection locked="0"/>
    </xf>
    <xf numFmtId="169" fontId="13" fillId="4" borderId="96" xfId="2" applyNumberFormat="1" applyFont="1" applyFill="1" applyBorder="1" applyAlignment="1" applyProtection="1">
      <alignment horizontal="center" vertical="center" wrapText="1"/>
      <protection locked="0"/>
    </xf>
    <xf numFmtId="169" fontId="13" fillId="4" borderId="96" xfId="1" applyNumberFormat="1" applyFont="1" applyFill="1" applyBorder="1" applyAlignment="1" applyProtection="1">
      <alignment horizontal="center" vertical="center" wrapText="1"/>
      <protection locked="0"/>
    </xf>
    <xf numFmtId="169" fontId="13" fillId="0" borderId="96" xfId="2" applyNumberFormat="1" applyFont="1" applyBorder="1" applyAlignment="1" applyProtection="1">
      <alignment horizontal="center" vertical="center" wrapText="1"/>
      <protection locked="0"/>
    </xf>
    <xf numFmtId="0" fontId="49" fillId="3" borderId="95" xfId="0" quotePrefix="1" applyFont="1" applyFill="1" applyBorder="1" applyAlignment="1">
      <alignment horizontal="center" vertical="center"/>
    </xf>
    <xf numFmtId="0" fontId="32" fillId="3" borderId="95" xfId="0" quotePrefix="1" applyFont="1" applyFill="1" applyBorder="1" applyAlignment="1">
      <alignment horizontal="center" vertical="center"/>
    </xf>
    <xf numFmtId="0" fontId="14" fillId="3" borderId="95" xfId="2" applyFont="1" applyFill="1" applyBorder="1" applyAlignment="1">
      <alignment horizontal="left" vertical="center"/>
    </xf>
    <xf numFmtId="0" fontId="14" fillId="3" borderId="97" xfId="2" applyFont="1" applyFill="1" applyBorder="1" applyAlignment="1">
      <alignment horizontal="center" vertical="top" wrapText="1"/>
    </xf>
    <xf numFmtId="0" fontId="14" fillId="3" borderId="98" xfId="2" applyFont="1" applyFill="1" applyBorder="1" applyAlignment="1">
      <alignment horizontal="center" vertical="top" wrapText="1"/>
    </xf>
    <xf numFmtId="0" fontId="14" fillId="3" borderId="99" xfId="2" applyFont="1" applyFill="1" applyBorder="1" applyAlignment="1">
      <alignment horizontal="center" vertical="top" wrapText="1"/>
    </xf>
    <xf numFmtId="0" fontId="13" fillId="7" borderId="26" xfId="0" applyFont="1" applyFill="1" applyBorder="1" applyAlignment="1">
      <alignment horizontal="left" vertical="center"/>
    </xf>
    <xf numFmtId="0" fontId="6" fillId="7" borderId="74" xfId="0" applyFont="1" applyFill="1" applyBorder="1" applyAlignment="1">
      <alignment vertical="center"/>
    </xf>
    <xf numFmtId="0" fontId="2" fillId="7" borderId="13" xfId="0" applyFont="1" applyFill="1" applyBorder="1" applyAlignment="1">
      <alignment vertical="center" wrapText="1"/>
    </xf>
    <xf numFmtId="0" fontId="2" fillId="7" borderId="68" xfId="0" applyFont="1" applyFill="1" applyBorder="1" applyAlignment="1">
      <alignment vertical="center" wrapText="1"/>
    </xf>
    <xf numFmtId="0" fontId="2" fillId="7" borderId="0" xfId="0" applyFont="1" applyFill="1" applyAlignment="1">
      <alignment vertical="center" wrapText="1"/>
    </xf>
    <xf numFmtId="0" fontId="0" fillId="7" borderId="3" xfId="0" applyFill="1" applyBorder="1"/>
    <xf numFmtId="0" fontId="0" fillId="7" borderId="68" xfId="0" applyFill="1" applyBorder="1"/>
    <xf numFmtId="0" fontId="13" fillId="4" borderId="69" xfId="2" applyFont="1" applyFill="1" applyBorder="1" applyAlignment="1">
      <alignment vertical="top" wrapText="1"/>
    </xf>
    <xf numFmtId="165" fontId="13" fillId="7" borderId="27" xfId="1" applyNumberFormat="1" applyFont="1" applyFill="1" applyBorder="1" applyAlignment="1" applyProtection="1">
      <alignment horizontal="center" vertical="center"/>
    </xf>
    <xf numFmtId="1" fontId="13" fillId="7" borderId="27" xfId="1" applyNumberFormat="1" applyFont="1" applyFill="1" applyBorder="1" applyAlignment="1" applyProtection="1">
      <alignment horizontal="center" vertical="center"/>
    </xf>
    <xf numFmtId="0" fontId="13" fillId="7" borderId="27" xfId="0" applyFont="1" applyFill="1" applyBorder="1" applyAlignment="1">
      <alignment vertical="center"/>
    </xf>
    <xf numFmtId="1" fontId="13" fillId="2" borderId="27" xfId="1" applyNumberFormat="1" applyFont="1" applyFill="1" applyBorder="1" applyAlignment="1" applyProtection="1">
      <alignment horizontal="center" vertical="center"/>
      <protection locked="0"/>
    </xf>
    <xf numFmtId="0" fontId="6" fillId="7" borderId="0" xfId="0" applyFont="1" applyFill="1" applyAlignment="1">
      <alignment vertical="center" wrapText="1"/>
    </xf>
    <xf numFmtId="0" fontId="6" fillId="7" borderId="14" xfId="0" applyFont="1" applyFill="1" applyBorder="1" applyAlignment="1">
      <alignment vertical="center" wrapText="1"/>
    </xf>
    <xf numFmtId="0" fontId="6" fillId="7" borderId="13" xfId="0" applyFont="1" applyFill="1" applyBorder="1" applyAlignment="1">
      <alignment vertical="center" wrapText="1"/>
    </xf>
    <xf numFmtId="0" fontId="6" fillId="7" borderId="68" xfId="0" applyFont="1" applyFill="1" applyBorder="1" applyAlignment="1">
      <alignment vertical="center" wrapText="1"/>
    </xf>
    <xf numFmtId="0" fontId="0" fillId="7" borderId="0" xfId="0" applyFill="1"/>
    <xf numFmtId="0" fontId="0" fillId="7" borderId="13" xfId="0" applyFill="1" applyBorder="1"/>
    <xf numFmtId="4" fontId="6" fillId="2" borderId="54" xfId="2" applyNumberFormat="1" applyFont="1" applyFill="1" applyBorder="1" applyAlignment="1">
      <alignment horizontal="center"/>
    </xf>
    <xf numFmtId="0" fontId="9" fillId="7" borderId="13" xfId="2" applyFont="1" applyFill="1" applyBorder="1"/>
    <xf numFmtId="0" fontId="9" fillId="7" borderId="68" xfId="2" applyFont="1" applyFill="1" applyBorder="1"/>
    <xf numFmtId="0" fontId="2" fillId="7" borderId="3" xfId="0" applyFont="1" applyFill="1" applyBorder="1" applyAlignment="1">
      <alignment vertical="center" wrapText="1"/>
    </xf>
    <xf numFmtId="0" fontId="6" fillId="3" borderId="69" xfId="2" applyFont="1" applyFill="1" applyBorder="1" applyAlignment="1">
      <alignment horizontal="left" vertical="center" wrapText="1"/>
    </xf>
    <xf numFmtId="0" fontId="6" fillId="3" borderId="69" xfId="2" applyFont="1" applyFill="1" applyBorder="1" applyAlignment="1">
      <alignment horizontal="left" vertical="center"/>
    </xf>
    <xf numFmtId="0" fontId="13" fillId="8" borderId="82" xfId="2" applyFont="1" applyFill="1" applyBorder="1" applyAlignment="1" applyProtection="1">
      <alignment horizontal="left" vertical="top" wrapText="1"/>
      <protection locked="0"/>
    </xf>
    <xf numFmtId="0" fontId="13" fillId="8" borderId="42" xfId="2" applyFont="1" applyFill="1" applyBorder="1" applyAlignment="1" applyProtection="1">
      <alignment horizontal="left" vertical="top" wrapText="1"/>
      <protection locked="0"/>
    </xf>
    <xf numFmtId="171" fontId="13" fillId="4" borderId="28" xfId="0" applyNumberFormat="1" applyFont="1" applyFill="1" applyBorder="1" applyAlignment="1" applyProtection="1">
      <alignment horizontal="right" vertical="center"/>
      <protection locked="0"/>
    </xf>
    <xf numFmtId="171" fontId="6" fillId="9" borderId="30" xfId="2" applyNumberFormat="1" applyFont="1" applyFill="1" applyBorder="1"/>
    <xf numFmtId="0" fontId="9" fillId="7" borderId="51" xfId="2" applyFont="1" applyFill="1" applyBorder="1"/>
    <xf numFmtId="0" fontId="2" fillId="7" borderId="51" xfId="0" applyFont="1" applyFill="1" applyBorder="1" applyAlignment="1">
      <alignment vertical="center" wrapText="1"/>
    </xf>
    <xf numFmtId="0" fontId="0" fillId="7" borderId="51" xfId="0" applyFill="1" applyBorder="1"/>
    <xf numFmtId="0" fontId="6" fillId="7" borderId="13" xfId="0" applyFont="1" applyFill="1" applyBorder="1" applyAlignment="1">
      <alignment vertical="center"/>
    </xf>
    <xf numFmtId="0" fontId="14" fillId="3" borderId="0" xfId="0" applyFont="1" applyFill="1" applyAlignment="1">
      <alignment vertical="center" wrapText="1"/>
    </xf>
    <xf numFmtId="0" fontId="14" fillId="3" borderId="0" xfId="0" applyFont="1" applyFill="1" applyAlignment="1" applyProtection="1">
      <alignment vertical="center"/>
      <protection locked="0"/>
    </xf>
    <xf numFmtId="0" fontId="6" fillId="3" borderId="103" xfId="0" applyFont="1" applyFill="1" applyBorder="1" applyAlignment="1">
      <alignment vertical="center"/>
    </xf>
    <xf numFmtId="0" fontId="2" fillId="3" borderId="104" xfId="0" applyFont="1" applyFill="1" applyBorder="1" applyAlignment="1">
      <alignment vertical="center" wrapText="1"/>
    </xf>
    <xf numFmtId="0" fontId="6" fillId="7" borderId="25" xfId="0" applyFont="1" applyFill="1" applyBorder="1" applyAlignment="1">
      <alignment vertical="center"/>
    </xf>
    <xf numFmtId="0" fontId="2" fillId="7" borderId="2" xfId="0" applyFont="1" applyFill="1" applyBorder="1" applyAlignment="1">
      <alignment vertical="center" wrapText="1"/>
    </xf>
    <xf numFmtId="0" fontId="14" fillId="3" borderId="102" xfId="0" applyFont="1" applyFill="1" applyBorder="1" applyAlignment="1">
      <alignment horizontal="left" vertical="center"/>
    </xf>
    <xf numFmtId="0" fontId="17" fillId="3" borderId="100" xfId="0" applyFont="1" applyFill="1" applyBorder="1" applyAlignment="1">
      <alignment horizontal="center" vertical="center"/>
    </xf>
    <xf numFmtId="0" fontId="3" fillId="4" borderId="100" xfId="0" quotePrefix="1" applyFont="1" applyFill="1" applyBorder="1" applyAlignment="1">
      <alignment horizontal="right" vertical="center"/>
    </xf>
    <xf numFmtId="0" fontId="3" fillId="4" borderId="102" xfId="0" applyFont="1" applyFill="1" applyBorder="1" applyAlignment="1">
      <alignment horizontal="center" vertical="center"/>
    </xf>
    <xf numFmtId="0" fontId="3" fillId="4" borderId="101" xfId="0" applyFont="1" applyFill="1" applyBorder="1" applyAlignment="1">
      <alignment horizontal="left" vertical="center"/>
    </xf>
    <xf numFmtId="164" fontId="14" fillId="3" borderId="0" xfId="0" applyNumberFormat="1" applyFont="1" applyFill="1" applyAlignment="1">
      <alignment vertical="center" wrapText="1"/>
    </xf>
    <xf numFmtId="0" fontId="13" fillId="3" borderId="0" xfId="0" applyFont="1" applyFill="1" applyAlignment="1">
      <alignment vertical="center" wrapText="1"/>
    </xf>
    <xf numFmtId="0" fontId="14" fillId="3" borderId="0" xfId="0" applyFont="1" applyFill="1" applyAlignment="1">
      <alignment horizontal="right" vertical="center"/>
    </xf>
    <xf numFmtId="0" fontId="6" fillId="3" borderId="11" xfId="0" applyFont="1" applyFill="1" applyBorder="1" applyAlignment="1">
      <alignment horizontal="left" vertical="center" indent="1"/>
    </xf>
    <xf numFmtId="0" fontId="6" fillId="3" borderId="4" xfId="0" applyFont="1" applyFill="1" applyBorder="1" applyAlignment="1">
      <alignment horizontal="left" vertical="center" indent="1"/>
    </xf>
    <xf numFmtId="0" fontId="13" fillId="3" borderId="5" xfId="0" applyFont="1" applyFill="1" applyBorder="1" applyAlignment="1">
      <alignment horizontal="left" vertical="center" indent="1"/>
    </xf>
    <xf numFmtId="0" fontId="3" fillId="7" borderId="2" xfId="2" applyFill="1" applyBorder="1" applyAlignment="1">
      <alignment vertical="center"/>
    </xf>
    <xf numFmtId="0" fontId="6" fillId="7" borderId="22" xfId="0" applyFont="1" applyFill="1" applyBorder="1" applyAlignment="1">
      <alignment vertical="center"/>
    </xf>
    <xf numFmtId="0" fontId="3" fillId="7" borderId="5" xfId="2" applyFill="1" applyBorder="1" applyAlignment="1">
      <alignment vertical="center"/>
    </xf>
    <xf numFmtId="0" fontId="2" fillId="7" borderId="6" xfId="0" applyFont="1" applyFill="1" applyBorder="1" applyAlignment="1">
      <alignment vertical="center" wrapText="1"/>
    </xf>
    <xf numFmtId="0" fontId="3" fillId="7" borderId="0" xfId="2" applyFill="1" applyAlignment="1">
      <alignment vertical="center"/>
    </xf>
    <xf numFmtId="0" fontId="3" fillId="7" borderId="73" xfId="2" applyFill="1" applyBorder="1" applyAlignment="1">
      <alignment vertical="center"/>
    </xf>
    <xf numFmtId="0" fontId="6" fillId="7" borderId="84" xfId="0" applyFont="1" applyFill="1" applyBorder="1" applyAlignment="1">
      <alignment vertical="center"/>
    </xf>
    <xf numFmtId="0" fontId="6" fillId="7" borderId="61" xfId="0" applyFont="1" applyFill="1" applyBorder="1" applyAlignment="1">
      <alignment vertical="center"/>
    </xf>
    <xf numFmtId="0" fontId="6" fillId="7" borderId="15" xfId="0" applyFont="1" applyFill="1" applyBorder="1" applyAlignment="1">
      <alignment vertical="center"/>
    </xf>
    <xf numFmtId="0" fontId="6" fillId="7" borderId="68" xfId="0" applyFont="1" applyFill="1" applyBorder="1" applyAlignment="1">
      <alignment vertical="center"/>
    </xf>
    <xf numFmtId="0" fontId="3" fillId="4" borderId="0" xfId="0" applyFont="1" applyFill="1" applyProtection="1">
      <protection locked="0"/>
    </xf>
    <xf numFmtId="1" fontId="3" fillId="4" borderId="0" xfId="2" applyNumberFormat="1" applyFill="1"/>
    <xf numFmtId="3" fontId="16" fillId="7" borderId="54" xfId="0" applyNumberFormat="1" applyFont="1" applyFill="1" applyBorder="1" applyAlignment="1">
      <alignment horizontal="right" vertical="center"/>
    </xf>
    <xf numFmtId="3" fontId="13" fillId="3" borderId="32" xfId="0" applyNumberFormat="1" applyFont="1" applyFill="1" applyBorder="1" applyAlignment="1">
      <alignment horizontal="right" vertical="center" wrapText="1"/>
    </xf>
    <xf numFmtId="3" fontId="13" fillId="7" borderId="54" xfId="0" applyNumberFormat="1" applyFont="1" applyFill="1" applyBorder="1" applyAlignment="1">
      <alignment horizontal="right" vertical="center"/>
    </xf>
    <xf numFmtId="3" fontId="6" fillId="7" borderId="54" xfId="0" applyNumberFormat="1" applyFont="1" applyFill="1" applyBorder="1" applyAlignment="1">
      <alignment horizontal="right" vertical="center"/>
    </xf>
    <xf numFmtId="3" fontId="6" fillId="7" borderId="59" xfId="0" applyNumberFormat="1" applyFont="1" applyFill="1" applyBorder="1" applyAlignment="1">
      <alignment horizontal="right" vertical="center"/>
    </xf>
    <xf numFmtId="3" fontId="13" fillId="0" borderId="84" xfId="0" applyNumberFormat="1" applyFont="1" applyBorder="1" applyAlignment="1" applyProtection="1">
      <alignment horizontal="right" vertical="center"/>
      <protection locked="0"/>
    </xf>
    <xf numFmtId="3" fontId="13" fillId="0" borderId="15" xfId="0" applyNumberFormat="1" applyFont="1" applyBorder="1" applyAlignment="1" applyProtection="1">
      <alignment horizontal="right" vertical="center"/>
      <protection locked="0"/>
    </xf>
    <xf numFmtId="3" fontId="18" fillId="7" borderId="54" xfId="0" applyNumberFormat="1" applyFont="1" applyFill="1" applyBorder="1" applyAlignment="1">
      <alignment horizontal="right" vertical="center"/>
    </xf>
    <xf numFmtId="3" fontId="13" fillId="0" borderId="54" xfId="0" applyNumberFormat="1" applyFont="1" applyBorder="1" applyAlignment="1" applyProtection="1">
      <alignment horizontal="right" vertical="center"/>
      <protection locked="0"/>
    </xf>
    <xf numFmtId="3" fontId="2" fillId="7" borderId="54" xfId="0" applyNumberFormat="1" applyFont="1" applyFill="1" applyBorder="1" applyAlignment="1">
      <alignment horizontal="right" vertical="center"/>
    </xf>
    <xf numFmtId="0" fontId="6" fillId="7" borderId="73" xfId="0" applyFont="1" applyFill="1" applyBorder="1" applyAlignment="1">
      <alignment vertical="center"/>
    </xf>
    <xf numFmtId="49" fontId="22" fillId="3" borderId="0" xfId="2" applyNumberFormat="1" applyFont="1" applyFill="1" applyAlignment="1">
      <alignment vertical="top"/>
    </xf>
    <xf numFmtId="0" fontId="3" fillId="3" borderId="66" xfId="2" applyFill="1" applyBorder="1"/>
    <xf numFmtId="0" fontId="12" fillId="3" borderId="11" xfId="2" applyFont="1" applyFill="1" applyBorder="1"/>
    <xf numFmtId="0" fontId="2" fillId="3" borderId="95" xfId="0" applyFont="1" applyFill="1" applyBorder="1" applyAlignment="1">
      <alignment vertical="center" wrapText="1"/>
    </xf>
    <xf numFmtId="0" fontId="0" fillId="7" borderId="2" xfId="0" applyFill="1" applyBorder="1"/>
    <xf numFmtId="0" fontId="9" fillId="7" borderId="102" xfId="2" applyFont="1" applyFill="1" applyBorder="1"/>
    <xf numFmtId="0" fontId="9" fillId="7" borderId="101" xfId="2" applyFont="1" applyFill="1" applyBorder="1"/>
    <xf numFmtId="0" fontId="6" fillId="3" borderId="102" xfId="2" applyFont="1" applyFill="1" applyBorder="1" applyAlignment="1">
      <alignment vertical="center"/>
    </xf>
    <xf numFmtId="0" fontId="9" fillId="3" borderId="102" xfId="2" applyFont="1" applyFill="1" applyBorder="1" applyAlignment="1">
      <alignment vertical="center"/>
    </xf>
    <xf numFmtId="0" fontId="18" fillId="3" borderId="102" xfId="2" applyFont="1" applyFill="1" applyBorder="1" applyAlignment="1">
      <alignment vertical="center"/>
    </xf>
    <xf numFmtId="0" fontId="33" fillId="3" borderId="102" xfId="2" applyFont="1" applyFill="1" applyBorder="1" applyAlignment="1">
      <alignment vertical="center"/>
    </xf>
    <xf numFmtId="0" fontId="3" fillId="3" borderId="102" xfId="2" applyFill="1" applyBorder="1" applyAlignment="1">
      <alignment horizontal="center" vertical="center" wrapText="1"/>
    </xf>
    <xf numFmtId="0" fontId="3" fillId="2" borderId="100" xfId="2" applyFill="1" applyBorder="1" applyAlignment="1" applyProtection="1">
      <alignment horizontal="left" vertical="center" wrapText="1"/>
      <protection locked="0"/>
    </xf>
    <xf numFmtId="0" fontId="9" fillId="4" borderId="102" xfId="2" applyFont="1" applyFill="1" applyBorder="1" applyAlignment="1" applyProtection="1">
      <alignment horizontal="left" vertical="center" indent="1"/>
      <protection locked="0"/>
    </xf>
    <xf numFmtId="0" fontId="9" fillId="3" borderId="100" xfId="2" applyFont="1" applyFill="1" applyBorder="1" applyAlignment="1">
      <alignment vertical="center"/>
    </xf>
    <xf numFmtId="0" fontId="6" fillId="3" borderId="38" xfId="2" applyFont="1" applyFill="1" applyBorder="1" applyAlignment="1">
      <alignment horizontal="left" vertical="center" wrapText="1" indent="1"/>
    </xf>
    <xf numFmtId="0" fontId="9" fillId="7" borderId="13" xfId="2" applyFont="1" applyFill="1" applyBorder="1" applyAlignment="1">
      <alignment horizontal="left"/>
    </xf>
    <xf numFmtId="0" fontId="9" fillId="7" borderId="68" xfId="2" applyFont="1" applyFill="1" applyBorder="1" applyAlignment="1">
      <alignment horizontal="left"/>
    </xf>
    <xf numFmtId="0" fontId="6" fillId="7" borderId="74" xfId="0" applyFont="1" applyFill="1" applyBorder="1" applyAlignment="1">
      <alignment horizontal="left" vertical="center"/>
    </xf>
    <xf numFmtId="0" fontId="2" fillId="7" borderId="13" xfId="0" applyFont="1" applyFill="1" applyBorder="1" applyAlignment="1">
      <alignment horizontal="left" vertical="center" wrapText="1"/>
    </xf>
    <xf numFmtId="0" fontId="0" fillId="7" borderId="13" xfId="0" applyFill="1" applyBorder="1" applyAlignment="1">
      <alignment horizontal="left"/>
    </xf>
    <xf numFmtId="0" fontId="3" fillId="2" borderId="74" xfId="0" applyFont="1" applyFill="1" applyBorder="1" applyAlignment="1">
      <alignment vertical="center"/>
    </xf>
    <xf numFmtId="0" fontId="0" fillId="2" borderId="66" xfId="0" applyFill="1" applyBorder="1" applyAlignment="1">
      <alignment vertical="center"/>
    </xf>
    <xf numFmtId="0" fontId="6" fillId="4" borderId="0" xfId="2" applyFont="1" applyFill="1" applyAlignment="1">
      <alignment vertical="center"/>
    </xf>
    <xf numFmtId="0" fontId="2" fillId="11" borderId="102" xfId="0" applyFont="1" applyFill="1" applyBorder="1" applyAlignment="1">
      <alignment vertical="center" wrapText="1"/>
    </xf>
    <xf numFmtId="0" fontId="19" fillId="11" borderId="101" xfId="0" applyFont="1" applyFill="1" applyBorder="1" applyAlignment="1" applyProtection="1">
      <alignment horizontal="left" vertical="center" wrapText="1"/>
      <protection locked="0"/>
    </xf>
    <xf numFmtId="0" fontId="6" fillId="3" borderId="102" xfId="0" applyFont="1" applyFill="1" applyBorder="1" applyAlignment="1">
      <alignment vertical="center"/>
    </xf>
    <xf numFmtId="0" fontId="4" fillId="0" borderId="103" xfId="0" applyFont="1" applyBorder="1" applyAlignment="1">
      <alignment vertical="center"/>
    </xf>
    <xf numFmtId="0" fontId="6" fillId="0" borderId="104" xfId="0" applyFont="1" applyBorder="1" applyAlignment="1">
      <alignment vertical="center"/>
    </xf>
    <xf numFmtId="0" fontId="6" fillId="3" borderId="100" xfId="0" applyFont="1" applyFill="1" applyBorder="1" applyAlignment="1">
      <alignment vertical="center" wrapText="1"/>
    </xf>
    <xf numFmtId="0" fontId="21" fillId="3" borderId="102" xfId="0" applyFont="1" applyFill="1" applyBorder="1" applyAlignment="1">
      <alignment vertical="center" wrapText="1"/>
    </xf>
    <xf numFmtId="0" fontId="21" fillId="3" borderId="95" xfId="0" applyFont="1" applyFill="1" applyBorder="1" applyAlignment="1">
      <alignment horizontal="right" vertical="center" wrapText="1"/>
    </xf>
    <xf numFmtId="0" fontId="3" fillId="4" borderId="102" xfId="0" quotePrefix="1" applyFont="1" applyFill="1" applyBorder="1" applyAlignment="1" applyProtection="1">
      <alignment horizontal="right" vertical="center" wrapText="1" indent="3"/>
      <protection locked="0"/>
    </xf>
    <xf numFmtId="0" fontId="2" fillId="7" borderId="102" xfId="0" applyFont="1" applyFill="1" applyBorder="1" applyAlignment="1">
      <alignment vertical="center" wrapText="1"/>
    </xf>
    <xf numFmtId="0" fontId="2" fillId="7" borderId="101" xfId="0" applyFont="1" applyFill="1" applyBorder="1" applyAlignment="1">
      <alignment vertical="center" wrapText="1"/>
    </xf>
    <xf numFmtId="0" fontId="14" fillId="3" borderId="103" xfId="2" applyFont="1" applyFill="1" applyBorder="1" applyAlignment="1">
      <alignment horizontal="left" vertical="center"/>
    </xf>
    <xf numFmtId="0" fontId="14" fillId="3" borderId="104" xfId="2" applyFont="1" applyFill="1" applyBorder="1" applyAlignment="1">
      <alignment vertical="center" wrapText="1"/>
    </xf>
    <xf numFmtId="0" fontId="38" fillId="3" borderId="100" xfId="2" applyFont="1" applyFill="1" applyBorder="1" applyAlignment="1">
      <alignment vertical="center" wrapText="1"/>
    </xf>
    <xf numFmtId="0" fontId="38" fillId="3" borderId="102" xfId="2" applyFont="1" applyFill="1" applyBorder="1" applyAlignment="1">
      <alignment vertical="center" wrapText="1"/>
    </xf>
    <xf numFmtId="0" fontId="12" fillId="3" borderId="102" xfId="2" applyFont="1" applyFill="1" applyBorder="1" applyAlignment="1">
      <alignment horizontal="center" vertical="center" wrapText="1"/>
    </xf>
    <xf numFmtId="0" fontId="12" fillId="3" borderId="101" xfId="2" applyFont="1" applyFill="1" applyBorder="1" applyAlignment="1">
      <alignment horizontal="center" vertical="center" wrapText="1"/>
    </xf>
    <xf numFmtId="0" fontId="14" fillId="3" borderId="103" xfId="2" applyFont="1" applyFill="1" applyBorder="1" applyAlignment="1">
      <alignment vertical="center"/>
    </xf>
    <xf numFmtId="0" fontId="38" fillId="3" borderId="104" xfId="2" applyFont="1" applyFill="1" applyBorder="1" applyAlignment="1">
      <alignment vertical="center" wrapText="1"/>
    </xf>
    <xf numFmtId="0" fontId="12" fillId="3" borderId="102" xfId="2" applyFont="1" applyFill="1" applyBorder="1" applyAlignment="1">
      <alignment vertical="center" wrapText="1"/>
    </xf>
    <xf numFmtId="0" fontId="3" fillId="3" borderId="102" xfId="0" applyFont="1" applyFill="1" applyBorder="1" applyAlignment="1">
      <alignment vertical="center"/>
    </xf>
    <xf numFmtId="0" fontId="6" fillId="3" borderId="102" xfId="0" applyFont="1" applyFill="1" applyBorder="1" applyAlignment="1">
      <alignment horizontal="center" vertical="center"/>
    </xf>
    <xf numFmtId="0" fontId="14" fillId="3" borderId="102" xfId="0" applyFont="1" applyFill="1" applyBorder="1" applyAlignment="1">
      <alignment horizontal="center" vertical="center"/>
    </xf>
    <xf numFmtId="0" fontId="13" fillId="3" borderId="102" xfId="0" applyFont="1" applyFill="1" applyBorder="1" applyAlignment="1">
      <alignment horizontal="center" vertical="center"/>
    </xf>
    <xf numFmtId="0" fontId="14" fillId="3" borderId="101" xfId="0" applyFont="1" applyFill="1" applyBorder="1" applyAlignment="1">
      <alignment horizontal="center" vertical="center"/>
    </xf>
    <xf numFmtId="0" fontId="14" fillId="3" borderId="103" xfId="0" applyFont="1" applyFill="1" applyBorder="1" applyAlignment="1">
      <alignment horizontal="left" vertical="center"/>
    </xf>
    <xf numFmtId="0" fontId="13" fillId="3" borderId="102" xfId="0" applyFont="1" applyFill="1" applyBorder="1" applyAlignment="1">
      <alignment horizontal="center" vertical="center" wrapText="1"/>
    </xf>
    <xf numFmtId="3" fontId="13" fillId="3" borderId="101" xfId="0" applyNumberFormat="1" applyFont="1" applyFill="1" applyBorder="1" applyAlignment="1">
      <alignment horizontal="right" vertical="center"/>
    </xf>
    <xf numFmtId="0" fontId="6" fillId="3" borderId="102" xfId="0" quotePrefix="1" applyFont="1" applyFill="1" applyBorder="1" applyAlignment="1">
      <alignment horizontal="left" vertical="center"/>
    </xf>
    <xf numFmtId="0" fontId="14" fillId="3" borderId="103" xfId="0" applyFont="1" applyFill="1" applyBorder="1" applyAlignment="1">
      <alignment horizontal="center" vertical="center"/>
    </xf>
    <xf numFmtId="0" fontId="14" fillId="3" borderId="102" xfId="0" applyFont="1" applyFill="1" applyBorder="1" applyAlignment="1">
      <alignment vertical="center"/>
    </xf>
    <xf numFmtId="0" fontId="14" fillId="3" borderId="95" xfId="0" applyFont="1" applyFill="1" applyBorder="1" applyAlignment="1">
      <alignment vertical="center"/>
    </xf>
    <xf numFmtId="0" fontId="16" fillId="3" borderId="100" xfId="0" applyFont="1" applyFill="1" applyBorder="1" applyAlignment="1">
      <alignment horizontal="left" vertical="center"/>
    </xf>
    <xf numFmtId="0" fontId="16" fillId="3" borderId="95" xfId="0" applyFont="1" applyFill="1" applyBorder="1" applyAlignment="1">
      <alignment horizontal="center" vertical="center"/>
    </xf>
    <xf numFmtId="0" fontId="16" fillId="3" borderId="100" xfId="0" applyFont="1" applyFill="1" applyBorder="1" applyAlignment="1">
      <alignment horizontal="center" vertical="center"/>
    </xf>
    <xf numFmtId="0" fontId="16" fillId="3" borderId="104" xfId="0" quotePrefix="1" applyFont="1" applyFill="1" applyBorder="1" applyAlignment="1">
      <alignment horizontal="center" vertical="center"/>
    </xf>
    <xf numFmtId="0" fontId="14" fillId="3" borderId="104" xfId="0" applyFont="1" applyFill="1" applyBorder="1" applyAlignment="1">
      <alignment horizontal="center" vertical="center"/>
    </xf>
    <xf numFmtId="0" fontId="6" fillId="3" borderId="103" xfId="0" quotePrefix="1" applyFont="1" applyFill="1" applyBorder="1" applyAlignment="1">
      <alignment horizontal="center" vertical="center"/>
    </xf>
    <xf numFmtId="0" fontId="3" fillId="3" borderId="95" xfId="0" applyFont="1" applyFill="1" applyBorder="1" applyAlignment="1">
      <alignment horizontal="center" vertical="center"/>
    </xf>
    <xf numFmtId="0" fontId="6" fillId="3" borderId="104" xfId="0" applyFont="1" applyFill="1" applyBorder="1" applyAlignment="1">
      <alignment horizontal="center" vertical="center"/>
    </xf>
    <xf numFmtId="0" fontId="6" fillId="3" borderId="103" xfId="0" applyFont="1" applyFill="1" applyBorder="1" applyAlignment="1">
      <alignment horizontal="center" vertical="center"/>
    </xf>
    <xf numFmtId="0" fontId="3" fillId="3" borderId="102" xfId="0" quotePrefix="1" applyFont="1" applyFill="1" applyBorder="1" applyAlignment="1">
      <alignment horizontal="left" vertical="center"/>
    </xf>
    <xf numFmtId="0" fontId="18" fillId="3" borderId="102" xfId="0" applyFont="1" applyFill="1" applyBorder="1" applyAlignment="1">
      <alignment vertical="center"/>
    </xf>
    <xf numFmtId="0" fontId="18" fillId="3" borderId="102" xfId="0" applyFont="1" applyFill="1" applyBorder="1" applyAlignment="1">
      <alignment horizontal="center" vertical="center"/>
    </xf>
    <xf numFmtId="0" fontId="18" fillId="3" borderId="104" xfId="0" applyFont="1" applyFill="1" applyBorder="1" applyAlignment="1">
      <alignment horizontal="center" vertical="center"/>
    </xf>
    <xf numFmtId="0" fontId="3" fillId="3" borderId="102" xfId="0" quotePrefix="1" applyFont="1" applyFill="1" applyBorder="1" applyAlignment="1" applyProtection="1">
      <alignment horizontal="left" vertical="center"/>
      <protection locked="0"/>
    </xf>
    <xf numFmtId="0" fontId="21" fillId="3" borderId="102" xfId="0" applyFont="1" applyFill="1" applyBorder="1" applyAlignment="1">
      <alignment horizontal="right" vertical="center" wrapText="1"/>
    </xf>
    <xf numFmtId="0" fontId="3" fillId="4" borderId="102" xfId="0" applyFont="1" applyFill="1" applyBorder="1" applyAlignment="1" applyProtection="1">
      <alignment horizontal="center" vertical="center" wrapText="1"/>
      <protection locked="0"/>
    </xf>
    <xf numFmtId="0" fontId="3" fillId="4" borderId="102" xfId="0" quotePrefix="1" applyFont="1" applyFill="1" applyBorder="1" applyAlignment="1" applyProtection="1">
      <alignment vertical="center" wrapText="1"/>
      <protection locked="0"/>
    </xf>
    <xf numFmtId="0" fontId="14" fillId="3" borderId="104" xfId="0" quotePrefix="1" applyFont="1" applyFill="1" applyBorder="1" applyAlignment="1">
      <alignment horizontal="center" vertical="center" wrapText="1"/>
    </xf>
    <xf numFmtId="0" fontId="3" fillId="7" borderId="102" xfId="2" applyFill="1" applyBorder="1"/>
    <xf numFmtId="0" fontId="3" fillId="7" borderId="101" xfId="2" applyFill="1" applyBorder="1"/>
    <xf numFmtId="0" fontId="14" fillId="3" borderId="102" xfId="2" applyFont="1" applyFill="1" applyBorder="1" applyAlignment="1">
      <alignment horizontal="left" vertical="center"/>
    </xf>
    <xf numFmtId="0" fontId="18" fillId="3" borderId="102" xfId="2" quotePrefix="1" applyFont="1" applyFill="1" applyBorder="1" applyAlignment="1">
      <alignment horizontal="centerContinuous" vertical="center"/>
    </xf>
    <xf numFmtId="0" fontId="14" fillId="3" borderId="103" xfId="2" applyFont="1" applyFill="1" applyBorder="1" applyAlignment="1">
      <alignment horizontal="center" vertical="top" wrapText="1"/>
    </xf>
    <xf numFmtId="0" fontId="6" fillId="7" borderId="100" xfId="0" applyFont="1" applyFill="1" applyBorder="1" applyAlignment="1">
      <alignment vertical="center"/>
    </xf>
    <xf numFmtId="0" fontId="14" fillId="10" borderId="102" xfId="2" applyFont="1" applyFill="1" applyBorder="1" applyAlignment="1">
      <alignment horizontal="left" vertical="center"/>
    </xf>
    <xf numFmtId="0" fontId="49" fillId="10" borderId="102" xfId="2" quotePrefix="1" applyFont="1" applyFill="1" applyBorder="1" applyAlignment="1">
      <alignment horizontal="centerContinuous" vertical="center"/>
    </xf>
    <xf numFmtId="0" fontId="14" fillId="10" borderId="103" xfId="2" applyFont="1" applyFill="1" applyBorder="1" applyAlignment="1">
      <alignment horizontal="center" vertical="center" wrapText="1"/>
    </xf>
    <xf numFmtId="0" fontId="6" fillId="7" borderId="102" xfId="0" applyFont="1" applyFill="1" applyBorder="1" applyAlignment="1">
      <alignment vertical="center"/>
    </xf>
    <xf numFmtId="0" fontId="3" fillId="3" borderId="97" xfId="2" applyFill="1" applyBorder="1" applyAlignment="1">
      <alignment vertical="center" wrapText="1"/>
    </xf>
    <xf numFmtId="0" fontId="3" fillId="7" borderId="102" xfId="2" applyFill="1" applyBorder="1" applyAlignment="1">
      <alignment vertical="center"/>
    </xf>
    <xf numFmtId="0" fontId="13" fillId="3" borderId="104" xfId="2" applyFont="1" applyFill="1" applyBorder="1" applyAlignment="1">
      <alignment horizontal="center" vertical="top" wrapText="1"/>
    </xf>
    <xf numFmtId="0" fontId="13" fillId="3" borderId="94" xfId="2" applyFont="1" applyFill="1" applyBorder="1" applyAlignment="1">
      <alignment horizontal="center" vertical="top" wrapText="1"/>
    </xf>
    <xf numFmtId="0" fontId="6" fillId="3" borderId="93" xfId="2" applyFont="1" applyFill="1" applyBorder="1" applyAlignment="1">
      <alignment horizontal="center" vertical="center" wrapText="1"/>
    </xf>
    <xf numFmtId="0" fontId="3" fillId="3" borderId="102" xfId="2" applyFill="1" applyBorder="1" applyAlignment="1">
      <alignment vertical="center"/>
    </xf>
    <xf numFmtId="0" fontId="3" fillId="3" borderId="102" xfId="2" applyFill="1" applyBorder="1" applyAlignment="1">
      <alignment horizontal="center" vertical="center"/>
    </xf>
    <xf numFmtId="0" fontId="3" fillId="2" borderId="100" xfId="4" applyFill="1" applyBorder="1" applyAlignment="1" applyProtection="1">
      <alignment horizontal="left" vertical="center" wrapText="1"/>
      <protection locked="0"/>
    </xf>
    <xf numFmtId="0" fontId="3" fillId="4" borderId="102" xfId="2" applyFill="1" applyBorder="1" applyAlignment="1" applyProtection="1">
      <alignment horizontal="left" vertical="center" indent="1"/>
      <protection locked="0"/>
    </xf>
    <xf numFmtId="0" fontId="3" fillId="3" borderId="104" xfId="2" applyFill="1" applyBorder="1" applyAlignment="1">
      <alignment vertical="center"/>
    </xf>
    <xf numFmtId="0" fontId="3" fillId="4" borderId="101" xfId="2" quotePrefix="1" applyFill="1" applyBorder="1" applyAlignment="1">
      <alignment horizontal="center" vertical="center"/>
    </xf>
    <xf numFmtId="0" fontId="6" fillId="3" borderId="102" xfId="2" applyFont="1" applyFill="1" applyBorder="1" applyAlignment="1">
      <alignment horizontal="center" vertical="center" wrapText="1"/>
    </xf>
    <xf numFmtId="0" fontId="13" fillId="3" borderId="104" xfId="2" applyFont="1" applyFill="1" applyBorder="1" applyAlignment="1">
      <alignment horizontal="center" vertical="center" wrapText="1"/>
    </xf>
    <xf numFmtId="0" fontId="9" fillId="3" borderId="105" xfId="2" applyFont="1" applyFill="1" applyBorder="1"/>
    <xf numFmtId="168" fontId="30" fillId="3" borderId="105" xfId="2" applyNumberFormat="1" applyFont="1" applyFill="1" applyBorder="1"/>
    <xf numFmtId="0" fontId="22" fillId="3" borderId="105" xfId="2" applyFont="1" applyFill="1" applyBorder="1"/>
    <xf numFmtId="49" fontId="30" fillId="3" borderId="105" xfId="2" applyNumberFormat="1" applyFont="1" applyFill="1" applyBorder="1" applyAlignment="1">
      <alignment vertical="top" wrapText="1"/>
    </xf>
    <xf numFmtId="0" fontId="13" fillId="3" borderId="94" xfId="2" applyFont="1" applyFill="1" applyBorder="1" applyAlignment="1">
      <alignment horizontal="center" vertical="center" wrapText="1"/>
    </xf>
    <xf numFmtId="169" fontId="13" fillId="4" borderId="101" xfId="1" applyNumberFormat="1" applyFont="1" applyFill="1" applyBorder="1" applyAlignment="1" applyProtection="1">
      <alignment horizontal="center" vertical="center" wrapText="1"/>
      <protection locked="0"/>
    </xf>
    <xf numFmtId="169" fontId="13" fillId="0" borderId="101" xfId="2" applyNumberFormat="1" applyFont="1" applyBorder="1" applyAlignment="1" applyProtection="1">
      <alignment horizontal="center" vertical="center" wrapText="1"/>
      <protection locked="0"/>
    </xf>
    <xf numFmtId="49" fontId="22" fillId="7" borderId="105" xfId="2" applyNumberFormat="1" applyFont="1" applyFill="1" applyBorder="1"/>
    <xf numFmtId="49" fontId="22" fillId="7" borderId="106" xfId="2" applyNumberFormat="1" applyFont="1" applyFill="1" applyBorder="1"/>
    <xf numFmtId="49" fontId="22" fillId="3" borderId="105" xfId="2" applyNumberFormat="1" applyFont="1" applyFill="1" applyBorder="1" applyAlignment="1">
      <alignment vertical="top"/>
    </xf>
    <xf numFmtId="3" fontId="13" fillId="4" borderId="107" xfId="2" applyNumberFormat="1" applyFont="1" applyFill="1" applyBorder="1" applyAlignment="1" applyProtection="1">
      <alignment vertical="top" wrapText="1"/>
      <protection locked="0"/>
    </xf>
    <xf numFmtId="3" fontId="13" fillId="7" borderId="108" xfId="2" applyNumberFormat="1" applyFont="1" applyFill="1" applyBorder="1" applyAlignment="1">
      <alignment vertical="top" wrapText="1"/>
    </xf>
    <xf numFmtId="0" fontId="6" fillId="3" borderId="109" xfId="0" applyFont="1" applyFill="1" applyBorder="1" applyAlignment="1">
      <alignment vertical="center"/>
    </xf>
    <xf numFmtId="0" fontId="2" fillId="7" borderId="109" xfId="0" applyFont="1" applyFill="1" applyBorder="1" applyAlignment="1">
      <alignment vertical="center" wrapText="1"/>
    </xf>
    <xf numFmtId="0" fontId="0" fillId="7" borderId="109" xfId="0" applyFill="1" applyBorder="1"/>
    <xf numFmtId="49" fontId="22" fillId="7" borderId="109" xfId="2" applyNumberFormat="1" applyFont="1" applyFill="1" applyBorder="1"/>
    <xf numFmtId="3" fontId="13" fillId="7" borderId="110" xfId="2" applyNumberFormat="1" applyFont="1" applyFill="1" applyBorder="1" applyAlignment="1">
      <alignment vertical="top" wrapText="1"/>
    </xf>
    <xf numFmtId="0" fontId="12" fillId="3" borderId="105" xfId="0" applyFont="1" applyFill="1" applyBorder="1" applyAlignment="1">
      <alignment vertical="center" wrapText="1"/>
    </xf>
    <xf numFmtId="0" fontId="12" fillId="3" borderId="105" xfId="0" applyFont="1" applyFill="1" applyBorder="1" applyAlignment="1">
      <alignment horizontal="right" vertical="center" wrapText="1"/>
    </xf>
    <xf numFmtId="0" fontId="12" fillId="3" borderId="112" xfId="0" applyFont="1" applyFill="1" applyBorder="1" applyAlignment="1">
      <alignment horizontal="left" vertical="center" wrapText="1"/>
    </xf>
    <xf numFmtId="0" fontId="13" fillId="4" borderId="106" xfId="0" applyFont="1" applyFill="1" applyBorder="1" applyAlignment="1" applyProtection="1">
      <alignment vertical="center"/>
      <protection locked="0"/>
    </xf>
    <xf numFmtId="0" fontId="14" fillId="3" borderId="105" xfId="2" applyFont="1" applyFill="1" applyBorder="1" applyAlignment="1">
      <alignment horizontal="left" vertical="center"/>
    </xf>
    <xf numFmtId="0" fontId="14" fillId="3" borderId="112" xfId="2" applyFont="1" applyFill="1" applyBorder="1" applyAlignment="1">
      <alignment horizontal="left" vertical="center"/>
    </xf>
    <xf numFmtId="0" fontId="13" fillId="3" borderId="0" xfId="2" applyFont="1" applyFill="1" applyAlignment="1">
      <alignment vertical="center"/>
    </xf>
    <xf numFmtId="0" fontId="13" fillId="3" borderId="0" xfId="2" applyFont="1" applyFill="1" applyAlignment="1">
      <alignment horizontal="left" vertical="center"/>
    </xf>
    <xf numFmtId="0" fontId="13" fillId="4" borderId="56" xfId="2" applyFont="1" applyFill="1" applyBorder="1" applyAlignment="1" applyProtection="1">
      <alignment horizontal="left" vertical="center" wrapText="1"/>
      <protection locked="0"/>
    </xf>
    <xf numFmtId="0" fontId="13" fillId="4" borderId="114" xfId="2" applyFont="1" applyFill="1" applyBorder="1" applyAlignment="1" applyProtection="1">
      <alignment horizontal="left" vertical="center" wrapText="1"/>
      <protection locked="0"/>
    </xf>
    <xf numFmtId="1" fontId="13" fillId="4" borderId="114" xfId="2" applyNumberFormat="1" applyFont="1" applyFill="1" applyBorder="1" applyAlignment="1" applyProtection="1">
      <alignment horizontal="center" vertical="center" wrapText="1"/>
      <protection locked="0"/>
    </xf>
    <xf numFmtId="4" fontId="13" fillId="4" borderId="90" xfId="0" applyNumberFormat="1" applyFont="1" applyFill="1" applyBorder="1" applyAlignment="1" applyProtection="1">
      <alignment horizontal="right" vertical="center"/>
      <protection locked="0"/>
    </xf>
    <xf numFmtId="0" fontId="13" fillId="4" borderId="115" xfId="2" applyFont="1" applyFill="1" applyBorder="1" applyAlignment="1" applyProtection="1">
      <alignment horizontal="center" vertical="center" wrapText="1"/>
      <protection locked="0"/>
    </xf>
    <xf numFmtId="1" fontId="13" fillId="0" borderId="114" xfId="2" applyNumberFormat="1" applyFont="1" applyBorder="1" applyAlignment="1" applyProtection="1">
      <alignment horizontal="center" vertical="center" wrapText="1"/>
      <protection locked="0"/>
    </xf>
    <xf numFmtId="0" fontId="6" fillId="7" borderId="2" xfId="0" applyFont="1" applyFill="1" applyBorder="1" applyAlignment="1">
      <alignment vertical="center"/>
    </xf>
    <xf numFmtId="0" fontId="3" fillId="7" borderId="116" xfId="2" applyFill="1" applyBorder="1"/>
    <xf numFmtId="0" fontId="6" fillId="3" borderId="117" xfId="0" applyFont="1" applyFill="1" applyBorder="1" applyAlignment="1">
      <alignment vertical="center"/>
    </xf>
    <xf numFmtId="0" fontId="14" fillId="3" borderId="117" xfId="2" applyFont="1" applyFill="1" applyBorder="1" applyAlignment="1">
      <alignment horizontal="left" vertical="center"/>
    </xf>
    <xf numFmtId="0" fontId="6" fillId="3" borderId="117" xfId="2" applyFont="1" applyFill="1" applyBorder="1" applyAlignment="1">
      <alignment horizontal="left" vertical="center" indent="1"/>
    </xf>
    <xf numFmtId="0" fontId="13" fillId="3" borderId="0" xfId="2" applyFont="1" applyFill="1" applyAlignment="1">
      <alignment horizontal="center" vertical="center"/>
    </xf>
    <xf numFmtId="0" fontId="6" fillId="3" borderId="117" xfId="0" applyFont="1" applyFill="1" applyBorder="1" applyAlignment="1">
      <alignment horizontal="left" vertical="center" indent="1"/>
    </xf>
    <xf numFmtId="0" fontId="13" fillId="2" borderId="37" xfId="0" applyFont="1" applyFill="1" applyBorder="1" applyAlignment="1" applyProtection="1">
      <alignment horizontal="center" vertical="center" wrapText="1"/>
      <protection locked="0"/>
    </xf>
    <xf numFmtId="0" fontId="13" fillId="3" borderId="0" xfId="2" applyFont="1" applyFill="1" applyAlignment="1">
      <alignment horizontal="right" vertical="center"/>
    </xf>
    <xf numFmtId="4" fontId="13" fillId="6" borderId="89" xfId="0" applyNumberFormat="1" applyFont="1" applyFill="1" applyBorder="1" applyAlignment="1">
      <alignment horizontal="right" vertical="center"/>
    </xf>
    <xf numFmtId="4" fontId="6" fillId="6" borderId="54" xfId="2" applyNumberFormat="1" applyFont="1" applyFill="1" applyBorder="1" applyAlignment="1" applyProtection="1">
      <alignment horizontal="center"/>
      <protection locked="0"/>
    </xf>
    <xf numFmtId="0" fontId="13" fillId="3" borderId="5" xfId="0" applyFont="1" applyFill="1" applyBorder="1" applyAlignment="1">
      <alignment horizontal="center" vertical="center"/>
    </xf>
    <xf numFmtId="0" fontId="13" fillId="4" borderId="19" xfId="0" applyFont="1" applyFill="1" applyBorder="1" applyAlignment="1" applyProtection="1">
      <alignment vertical="center"/>
      <protection locked="0"/>
    </xf>
    <xf numFmtId="0" fontId="14" fillId="3" borderId="118" xfId="0" applyFont="1" applyFill="1" applyBorder="1" applyAlignment="1">
      <alignment vertical="center" wrapText="1"/>
    </xf>
    <xf numFmtId="0" fontId="13" fillId="3" borderId="118" xfId="0" applyFont="1" applyFill="1" applyBorder="1" applyAlignment="1">
      <alignment vertical="center" wrapText="1"/>
    </xf>
    <xf numFmtId="0" fontId="43" fillId="3" borderId="0" xfId="2" quotePrefix="1" applyFont="1" applyFill="1" applyAlignment="1" applyProtection="1">
      <alignment horizontal="right" vertical="center"/>
      <protection locked="0"/>
    </xf>
    <xf numFmtId="0" fontId="13" fillId="3" borderId="17" xfId="0" applyFont="1" applyFill="1" applyBorder="1" applyAlignment="1" applyProtection="1">
      <alignment horizontal="center" vertical="center" wrapText="1"/>
      <protection locked="0"/>
    </xf>
    <xf numFmtId="49" fontId="13" fillId="3" borderId="60" xfId="0" applyNumberFormat="1" applyFont="1" applyFill="1" applyBorder="1" applyAlignment="1" applyProtection="1">
      <alignment vertical="center"/>
      <protection locked="0"/>
    </xf>
    <xf numFmtId="49" fontId="13" fillId="3" borderId="58" xfId="0" applyNumberFormat="1" applyFont="1" applyFill="1" applyBorder="1" applyAlignment="1" applyProtection="1">
      <alignment vertical="center" wrapText="1"/>
      <protection locked="0"/>
    </xf>
    <xf numFmtId="49" fontId="13" fillId="3" borderId="58" xfId="0" applyNumberFormat="1"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170" fontId="13" fillId="3" borderId="58" xfId="0" applyNumberFormat="1" applyFont="1" applyFill="1" applyBorder="1" applyAlignment="1" applyProtection="1">
      <alignment horizontal="right" vertical="center"/>
      <protection locked="0"/>
    </xf>
    <xf numFmtId="0" fontId="14" fillId="4" borderId="120" xfId="0" applyFont="1" applyFill="1" applyBorder="1" applyAlignment="1" applyProtection="1">
      <alignment vertical="center" wrapText="1"/>
      <protection locked="0"/>
    </xf>
    <xf numFmtId="0" fontId="14" fillId="7" borderId="119" xfId="2" applyFont="1" applyFill="1" applyBorder="1" applyAlignment="1">
      <alignment horizontal="right" vertical="center" indent="1"/>
    </xf>
    <xf numFmtId="0" fontId="14" fillId="7" borderId="120" xfId="2" applyFont="1" applyFill="1" applyBorder="1" applyAlignment="1">
      <alignment horizontal="right" vertical="center" indent="1"/>
    </xf>
    <xf numFmtId="0" fontId="14" fillId="4" borderId="120" xfId="2" applyFont="1" applyFill="1" applyBorder="1" applyAlignment="1" applyProtection="1">
      <alignment horizontal="left" vertical="center"/>
      <protection locked="0"/>
    </xf>
    <xf numFmtId="49" fontId="22" fillId="4" borderId="121" xfId="2" applyNumberFormat="1" applyFont="1" applyFill="1" applyBorder="1" applyAlignment="1" applyProtection="1">
      <alignment horizontal="center" vertical="top" wrapText="1"/>
      <protection locked="0"/>
    </xf>
    <xf numFmtId="0" fontId="5" fillId="4" borderId="0" xfId="2" applyFont="1" applyFill="1" applyAlignment="1">
      <alignment vertical="center"/>
    </xf>
    <xf numFmtId="0" fontId="19" fillId="4" borderId="0" xfId="0" applyFont="1" applyFill="1" applyAlignment="1">
      <alignment vertical="top"/>
    </xf>
    <xf numFmtId="0" fontId="5" fillId="4" borderId="0" xfId="2" applyFont="1" applyFill="1" applyAlignment="1">
      <alignment vertical="center" wrapText="1"/>
    </xf>
    <xf numFmtId="0" fontId="51" fillId="0" borderId="0" xfId="0" applyFont="1" applyAlignment="1">
      <alignment vertical="center" wrapText="1"/>
    </xf>
    <xf numFmtId="0" fontId="14" fillId="7" borderId="123" xfId="0" applyFont="1" applyFill="1" applyBorder="1" applyAlignment="1">
      <alignment horizontal="left" vertical="center"/>
    </xf>
    <xf numFmtId="0" fontId="14" fillId="7" borderId="124" xfId="0" applyFont="1" applyFill="1" applyBorder="1" applyAlignment="1">
      <alignment horizontal="left" vertical="center"/>
    </xf>
    <xf numFmtId="0" fontId="13" fillId="4" borderId="125" xfId="0" applyFont="1" applyFill="1" applyBorder="1" applyAlignment="1" applyProtection="1">
      <alignment horizontal="center" vertical="center"/>
      <protection locked="0"/>
    </xf>
    <xf numFmtId="0" fontId="6" fillId="11" borderId="117" xfId="0" applyFont="1" applyFill="1" applyBorder="1" applyAlignment="1">
      <alignment vertical="center"/>
    </xf>
    <xf numFmtId="0" fontId="2" fillId="11" borderId="123" xfId="0" applyFont="1" applyFill="1" applyBorder="1" applyAlignment="1">
      <alignment vertical="center" wrapText="1"/>
    </xf>
    <xf numFmtId="0" fontId="18" fillId="3" borderId="123" xfId="0" applyFont="1" applyFill="1" applyBorder="1" applyAlignment="1">
      <alignment vertical="center" wrapText="1"/>
    </xf>
    <xf numFmtId="0" fontId="2" fillId="3" borderId="123" xfId="0" applyFont="1" applyFill="1" applyBorder="1" applyAlignment="1">
      <alignment vertical="center" wrapText="1"/>
    </xf>
    <xf numFmtId="0" fontId="6" fillId="3" borderId="120" xfId="0" applyFont="1" applyFill="1" applyBorder="1"/>
    <xf numFmtId="0" fontId="6" fillId="3" borderId="126" xfId="0" applyFont="1" applyFill="1" applyBorder="1"/>
    <xf numFmtId="0" fontId="6" fillId="15" borderId="120" xfId="0" applyFont="1" applyFill="1" applyBorder="1"/>
    <xf numFmtId="0" fontId="4" fillId="3" borderId="120" xfId="0" applyFont="1" applyFill="1" applyBorder="1" applyAlignment="1" applyProtection="1">
      <alignment horizontal="center" vertical="center"/>
      <protection locked="0"/>
    </xf>
    <xf numFmtId="0" fontId="4" fillId="3" borderId="126" xfId="0" applyFont="1" applyFill="1" applyBorder="1" applyAlignment="1" applyProtection="1">
      <alignment horizontal="center" vertical="center"/>
      <protection locked="0"/>
    </xf>
    <xf numFmtId="0" fontId="4" fillId="3" borderId="119" xfId="0" applyFont="1" applyFill="1" applyBorder="1" applyAlignment="1" applyProtection="1">
      <alignment horizontal="center" vertical="center"/>
      <protection locked="0"/>
    </xf>
    <xf numFmtId="0" fontId="6" fillId="11" borderId="120" xfId="0" applyFont="1" applyFill="1" applyBorder="1"/>
    <xf numFmtId="0" fontId="4" fillId="3" borderId="116" xfId="0" applyFont="1" applyFill="1" applyBorder="1" applyAlignment="1" applyProtection="1">
      <alignment horizontal="center" vertical="center"/>
      <protection locked="0"/>
    </xf>
    <xf numFmtId="0" fontId="6" fillId="16" borderId="120" xfId="0" applyFont="1" applyFill="1" applyBorder="1"/>
    <xf numFmtId="0" fontId="6" fillId="3" borderId="119" xfId="0" applyFont="1" applyFill="1" applyBorder="1" applyAlignment="1">
      <alignment vertical="center" wrapText="1"/>
    </xf>
    <xf numFmtId="0" fontId="6" fillId="3" borderId="123" xfId="0" applyFont="1" applyFill="1" applyBorder="1" applyAlignment="1">
      <alignment vertical="center"/>
    </xf>
    <xf numFmtId="0" fontId="6" fillId="3" borderId="120" xfId="0" applyFont="1" applyFill="1" applyBorder="1" applyAlignment="1">
      <alignment vertical="center"/>
    </xf>
    <xf numFmtId="0" fontId="6" fillId="3" borderId="116" xfId="0" applyFont="1" applyFill="1" applyBorder="1" applyAlignment="1">
      <alignment vertical="center" wrapText="1"/>
    </xf>
    <xf numFmtId="0" fontId="6" fillId="3" borderId="123" xfId="0" applyFont="1" applyFill="1" applyBorder="1" applyAlignment="1">
      <alignment vertical="center" wrapText="1"/>
    </xf>
    <xf numFmtId="0" fontId="12" fillId="3" borderId="127" xfId="0" applyFont="1" applyFill="1" applyBorder="1" applyAlignment="1">
      <alignment horizontal="right" vertical="center" wrapText="1"/>
    </xf>
    <xf numFmtId="0" fontId="12" fillId="3" borderId="123" xfId="0" applyFont="1" applyFill="1" applyBorder="1" applyAlignment="1">
      <alignment vertical="center" wrapText="1"/>
    </xf>
    <xf numFmtId="0" fontId="14" fillId="4" borderId="120" xfId="0" applyFont="1" applyFill="1" applyBorder="1" applyAlignment="1">
      <alignment vertical="center"/>
    </xf>
    <xf numFmtId="0" fontId="6" fillId="4" borderId="116" xfId="0" applyFont="1" applyFill="1" applyBorder="1" applyAlignment="1">
      <alignment vertical="center"/>
    </xf>
    <xf numFmtId="0" fontId="6" fillId="3" borderId="128" xfId="0" applyFont="1" applyFill="1" applyBorder="1" applyAlignment="1">
      <alignment vertical="center"/>
    </xf>
    <xf numFmtId="0" fontId="12" fillId="3" borderId="127" xfId="0" applyFont="1" applyFill="1" applyBorder="1" applyAlignment="1">
      <alignment vertical="center" wrapText="1"/>
    </xf>
    <xf numFmtId="0" fontId="14" fillId="3" borderId="127" xfId="0" applyFont="1" applyFill="1" applyBorder="1" applyAlignment="1">
      <alignment vertical="center"/>
    </xf>
    <xf numFmtId="0" fontId="6" fillId="4" borderId="126" xfId="0" applyFont="1" applyFill="1" applyBorder="1" applyAlignment="1">
      <alignment vertical="center"/>
    </xf>
    <xf numFmtId="0" fontId="12" fillId="3" borderId="129" xfId="0" applyFont="1" applyFill="1" applyBorder="1" applyAlignment="1">
      <alignment horizontal="left" vertical="center" wrapText="1"/>
    </xf>
    <xf numFmtId="0" fontId="13" fillId="4" borderId="119" xfId="0" applyFont="1" applyFill="1" applyBorder="1" applyAlignment="1" applyProtection="1">
      <alignment horizontal="left" vertical="center" wrapText="1"/>
      <protection locked="0"/>
    </xf>
    <xf numFmtId="0" fontId="13" fillId="4" borderId="119" xfId="0" applyFont="1" applyFill="1" applyBorder="1" applyAlignment="1" applyProtection="1">
      <alignment vertical="center" wrapText="1"/>
      <protection locked="0"/>
    </xf>
    <xf numFmtId="0" fontId="13" fillId="0" borderId="120" xfId="0" applyFont="1" applyBorder="1" applyAlignment="1" applyProtection="1">
      <alignment horizontal="center" vertical="center" wrapText="1"/>
      <protection locked="0"/>
    </xf>
    <xf numFmtId="2" fontId="13" fillId="4" borderId="126" xfId="0" applyNumberFormat="1" applyFont="1" applyFill="1" applyBorder="1" applyAlignment="1" applyProtection="1">
      <alignment horizontal="right" vertical="center" wrapText="1"/>
      <protection locked="0"/>
    </xf>
    <xf numFmtId="0" fontId="13" fillId="4" borderId="119" xfId="0" applyFont="1" applyFill="1" applyBorder="1" applyAlignment="1" applyProtection="1">
      <alignment vertical="center"/>
      <protection locked="0"/>
    </xf>
    <xf numFmtId="0" fontId="2" fillId="3" borderId="124" xfId="0" applyFont="1" applyFill="1" applyBorder="1" applyAlignment="1">
      <alignment vertical="center" wrapText="1"/>
    </xf>
    <xf numFmtId="0" fontId="3" fillId="3" borderId="117" xfId="2" applyFill="1" applyBorder="1" applyAlignment="1">
      <alignment vertical="center"/>
    </xf>
    <xf numFmtId="0" fontId="3" fillId="3" borderId="123" xfId="2" applyFill="1" applyBorder="1" applyAlignment="1">
      <alignment vertical="center"/>
    </xf>
    <xf numFmtId="0" fontId="3" fillId="3" borderId="116" xfId="2" applyFill="1" applyBorder="1" applyAlignment="1">
      <alignment vertical="center"/>
    </xf>
    <xf numFmtId="0" fontId="3" fillId="3" borderId="127" xfId="2" applyFill="1" applyBorder="1" applyAlignment="1">
      <alignment vertical="center"/>
    </xf>
    <xf numFmtId="0" fontId="6" fillId="7" borderId="120" xfId="2" applyFont="1" applyFill="1" applyBorder="1" applyAlignment="1">
      <alignment vertical="center" wrapText="1"/>
    </xf>
    <xf numFmtId="0" fontId="3" fillId="7" borderId="124" xfId="2" applyFill="1" applyBorder="1" applyAlignment="1">
      <alignment horizontal="right" vertical="center" wrapText="1"/>
    </xf>
    <xf numFmtId="49" fontId="3" fillId="3" borderId="118" xfId="2" applyNumberFormat="1" applyFill="1" applyBorder="1" applyAlignment="1">
      <alignment vertical="center" wrapText="1"/>
    </xf>
    <xf numFmtId="0" fontId="3" fillId="3" borderId="118" xfId="2" applyFill="1" applyBorder="1" applyAlignment="1">
      <alignment vertical="center" wrapText="1"/>
    </xf>
    <xf numFmtId="0" fontId="6" fillId="7" borderId="130" xfId="2" applyFont="1" applyFill="1" applyBorder="1" applyAlignment="1">
      <alignment vertical="center" wrapText="1"/>
    </xf>
    <xf numFmtId="0" fontId="6" fillId="7" borderId="123" xfId="2" applyFont="1" applyFill="1" applyBorder="1" applyAlignment="1" applyProtection="1">
      <alignment vertical="top"/>
      <protection locked="0"/>
    </xf>
    <xf numFmtId="0" fontId="3" fillId="3" borderId="118" xfId="2" applyFill="1" applyBorder="1" applyAlignment="1">
      <alignment vertical="top"/>
    </xf>
    <xf numFmtId="0" fontId="3" fillId="4" borderId="130" xfId="2" applyFill="1" applyBorder="1" applyAlignment="1" applyProtection="1">
      <alignment vertical="top" wrapText="1"/>
      <protection locked="0"/>
    </xf>
    <xf numFmtId="0" fontId="13" fillId="3" borderId="120" xfId="2" applyFont="1" applyFill="1" applyBorder="1" applyAlignment="1">
      <alignment vertical="top" wrapText="1"/>
    </xf>
    <xf numFmtId="0" fontId="46" fillId="3" borderId="124" xfId="2" quotePrefix="1" applyFont="1" applyFill="1" applyBorder="1" applyAlignment="1">
      <alignment horizontal="center" vertical="top" wrapText="1"/>
    </xf>
    <xf numFmtId="0" fontId="17" fillId="3" borderId="124" xfId="2" quotePrefix="1" applyFont="1" applyFill="1" applyBorder="1" applyAlignment="1">
      <alignment horizontal="center" vertical="center" wrapText="1"/>
    </xf>
    <xf numFmtId="0" fontId="17" fillId="3" borderId="120" xfId="2" quotePrefix="1" applyFont="1" applyFill="1" applyBorder="1" applyAlignment="1">
      <alignment horizontal="center" vertical="center" wrapText="1"/>
    </xf>
    <xf numFmtId="0" fontId="17" fillId="3" borderId="120" xfId="2" applyFont="1" applyFill="1" applyBorder="1" applyAlignment="1">
      <alignment horizontal="center" vertical="center" wrapText="1"/>
    </xf>
    <xf numFmtId="0" fontId="39" fillId="3" borderId="126" xfId="2" applyFont="1" applyFill="1" applyBorder="1"/>
    <xf numFmtId="0" fontId="13" fillId="2" borderId="120" xfId="2" applyFont="1" applyFill="1" applyBorder="1" applyAlignment="1" applyProtection="1">
      <alignment vertical="top" wrapText="1"/>
      <protection locked="0"/>
    </xf>
    <xf numFmtId="0" fontId="42" fillId="3" borderId="124" xfId="2" applyFont="1" applyFill="1" applyBorder="1" applyAlignment="1">
      <alignment horizontal="center" vertical="top" wrapText="1"/>
    </xf>
    <xf numFmtId="3" fontId="48" fillId="2" borderId="120" xfId="2" applyNumberFormat="1" applyFont="1" applyFill="1" applyBorder="1" applyAlignment="1" applyProtection="1">
      <alignment horizontal="center" vertical="top" wrapText="1"/>
      <protection locked="0"/>
    </xf>
    <xf numFmtId="4" fontId="48" fillId="2" borderId="120" xfId="2" applyNumberFormat="1" applyFont="1" applyFill="1" applyBorder="1" applyAlignment="1" applyProtection="1">
      <alignment horizontal="center" vertical="top" wrapText="1"/>
      <protection locked="0"/>
    </xf>
    <xf numFmtId="10" fontId="48" fillId="2" borderId="120" xfId="2" applyNumberFormat="1" applyFont="1" applyFill="1" applyBorder="1" applyAlignment="1" applyProtection="1">
      <alignment horizontal="center" vertical="top" wrapText="1"/>
      <protection locked="0"/>
    </xf>
    <xf numFmtId="4" fontId="48" fillId="6" borderId="120" xfId="2" applyNumberFormat="1" applyFont="1" applyFill="1" applyBorder="1" applyAlignment="1">
      <alignment horizontal="center" vertical="top"/>
    </xf>
    <xf numFmtId="0" fontId="13" fillId="3" borderId="126" xfId="2" applyFont="1" applyFill="1" applyBorder="1"/>
    <xf numFmtId="0" fontId="17" fillId="3" borderId="117" xfId="2" applyFont="1" applyFill="1" applyBorder="1" applyAlignment="1">
      <alignment vertical="center"/>
    </xf>
    <xf numFmtId="0" fontId="17" fillId="3" borderId="120" xfId="2" applyFont="1" applyFill="1" applyBorder="1" applyAlignment="1">
      <alignment vertical="center" wrapText="1"/>
    </xf>
    <xf numFmtId="0" fontId="17" fillId="3" borderId="120" xfId="2" applyFont="1" applyFill="1" applyBorder="1" applyAlignment="1">
      <alignment horizontal="left" vertical="center" wrapText="1"/>
    </xf>
    <xf numFmtId="0" fontId="16" fillId="3" borderId="120" xfId="2" applyFont="1" applyFill="1" applyBorder="1" applyAlignment="1">
      <alignment vertical="center" wrapText="1"/>
    </xf>
    <xf numFmtId="0" fontId="17" fillId="3" borderId="119" xfId="2" applyFont="1" applyFill="1" applyBorder="1" applyAlignment="1">
      <alignment horizontal="center" vertical="center" wrapText="1"/>
    </xf>
    <xf numFmtId="0" fontId="17" fillId="3" borderId="126" xfId="2" applyFont="1" applyFill="1" applyBorder="1" applyAlignment="1">
      <alignment horizontal="center" vertical="center"/>
    </xf>
    <xf numFmtId="0" fontId="13" fillId="2" borderId="119" xfId="2" applyFont="1" applyFill="1" applyBorder="1" applyAlignment="1" applyProtection="1">
      <alignment vertical="top" wrapText="1"/>
      <protection locked="0"/>
    </xf>
    <xf numFmtId="0" fontId="41" fillId="3" borderId="120" xfId="2" applyFont="1" applyFill="1" applyBorder="1" applyAlignment="1">
      <alignment vertical="top" wrapText="1"/>
    </xf>
    <xf numFmtId="0" fontId="13" fillId="2" borderId="120" xfId="2" applyFont="1" applyFill="1" applyBorder="1" applyAlignment="1" applyProtection="1">
      <alignment horizontal="left"/>
      <protection locked="0"/>
    </xf>
    <xf numFmtId="0" fontId="41" fillId="3" borderId="120" xfId="2" applyFont="1" applyFill="1" applyBorder="1"/>
    <xf numFmtId="43" fontId="13" fillId="2" borderId="119" xfId="1" applyFont="1" applyFill="1" applyBorder="1" applyAlignment="1" applyProtection="1">
      <alignment horizontal="center" vertical="top" wrapText="1"/>
      <protection locked="0"/>
    </xf>
    <xf numFmtId="0" fontId="13" fillId="2" borderId="126" xfId="2" applyFont="1" applyFill="1" applyBorder="1" applyProtection="1">
      <protection locked="0"/>
    </xf>
    <xf numFmtId="0" fontId="48" fillId="2" borderId="119" xfId="2" applyFont="1" applyFill="1" applyBorder="1" applyAlignment="1" applyProtection="1">
      <alignment vertical="top" wrapText="1"/>
      <protection locked="0"/>
    </xf>
    <xf numFmtId="0" fontId="42" fillId="3" borderId="120" xfId="2" applyFont="1" applyFill="1" applyBorder="1" applyAlignment="1">
      <alignment vertical="top" wrapText="1"/>
    </xf>
    <xf numFmtId="0" fontId="48" fillId="2" borderId="120" xfId="2" applyFont="1" applyFill="1" applyBorder="1" applyAlignment="1" applyProtection="1">
      <alignment horizontal="left"/>
      <protection locked="0"/>
    </xf>
    <xf numFmtId="0" fontId="42" fillId="3" borderId="120" xfId="2" applyFont="1" applyFill="1" applyBorder="1"/>
    <xf numFmtId="0" fontId="13" fillId="2" borderId="119" xfId="2" applyFont="1" applyFill="1" applyBorder="1" applyAlignment="1" applyProtection="1">
      <alignment horizontal="center" vertical="top" wrapText="1"/>
      <protection locked="0"/>
    </xf>
    <xf numFmtId="0" fontId="13" fillId="3" borderId="124" xfId="2" applyFont="1" applyFill="1" applyBorder="1" applyAlignment="1">
      <alignment vertical="top" wrapText="1"/>
    </xf>
    <xf numFmtId="0" fontId="17" fillId="3" borderId="123" xfId="2" applyFont="1" applyFill="1" applyBorder="1" applyAlignment="1">
      <alignment vertical="center"/>
    </xf>
    <xf numFmtId="0" fontId="13" fillId="3" borderId="123" xfId="2" applyFont="1" applyFill="1" applyBorder="1" applyAlignment="1">
      <alignment vertical="top" wrapText="1"/>
    </xf>
    <xf numFmtId="0" fontId="13" fillId="3" borderId="124" xfId="2" applyFont="1" applyFill="1" applyBorder="1" applyAlignment="1">
      <alignment horizontal="left" vertical="top"/>
    </xf>
    <xf numFmtId="0" fontId="48" fillId="4" borderId="120" xfId="2" applyFont="1" applyFill="1" applyBorder="1" applyAlignment="1" applyProtection="1">
      <alignment horizontal="left" vertical="top" wrapText="1"/>
      <protection locked="0"/>
    </xf>
    <xf numFmtId="0" fontId="47" fillId="3" borderId="123" xfId="2" applyFont="1" applyFill="1" applyBorder="1" applyAlignment="1">
      <alignment vertical="top" wrapText="1"/>
    </xf>
    <xf numFmtId="0" fontId="47" fillId="3" borderId="124" xfId="2" applyFont="1" applyFill="1" applyBorder="1" applyAlignment="1">
      <alignment vertical="top" wrapText="1"/>
    </xf>
    <xf numFmtId="10" fontId="13" fillId="2" borderId="119" xfId="3" applyNumberFormat="1" applyFont="1" applyFill="1" applyBorder="1" applyAlignment="1" applyProtection="1">
      <alignment horizontal="center" vertical="top" wrapText="1"/>
      <protection locked="0"/>
    </xf>
    <xf numFmtId="0" fontId="13" fillId="0" borderId="126" xfId="2" applyFont="1" applyBorder="1" applyProtection="1">
      <protection locked="0"/>
    </xf>
    <xf numFmtId="10" fontId="13" fillId="2" borderId="119" xfId="2" applyNumberFormat="1" applyFont="1" applyFill="1" applyBorder="1" applyAlignment="1" applyProtection="1">
      <alignment horizontal="center" vertical="top" wrapText="1"/>
      <protection locked="0"/>
    </xf>
    <xf numFmtId="0" fontId="22" fillId="4" borderId="124" xfId="2" applyFont="1" applyFill="1" applyBorder="1" applyAlignment="1" applyProtection="1">
      <alignment vertical="top" wrapText="1"/>
      <protection locked="0"/>
    </xf>
    <xf numFmtId="0" fontId="40" fillId="3" borderId="117" xfId="2" applyFont="1" applyFill="1" applyBorder="1" applyAlignment="1">
      <alignment vertical="top"/>
    </xf>
    <xf numFmtId="0" fontId="40" fillId="3" borderId="124" xfId="2" applyFont="1" applyFill="1" applyBorder="1" applyAlignment="1">
      <alignment vertical="top" wrapText="1"/>
    </xf>
    <xf numFmtId="0" fontId="17" fillId="3" borderId="123" xfId="2" applyFont="1" applyFill="1" applyBorder="1" applyAlignment="1">
      <alignment horizontal="left" vertical="center"/>
    </xf>
    <xf numFmtId="0" fontId="16" fillId="3" borderId="123" xfId="2" applyFont="1" applyFill="1" applyBorder="1" applyAlignment="1">
      <alignment horizontal="center" vertical="top" wrapText="1"/>
    </xf>
    <xf numFmtId="0" fontId="17" fillId="3" borderId="119" xfId="2" applyFont="1" applyFill="1" applyBorder="1" applyAlignment="1">
      <alignment horizontal="left" vertical="center"/>
    </xf>
    <xf numFmtId="0" fontId="16" fillId="3" borderId="124" xfId="2" applyFont="1" applyFill="1" applyBorder="1" applyAlignment="1">
      <alignment vertical="top" wrapText="1"/>
    </xf>
    <xf numFmtId="0" fontId="13" fillId="3" borderId="123" xfId="2" quotePrefix="1" applyFont="1" applyFill="1" applyBorder="1" applyAlignment="1">
      <alignment horizontal="left" vertical="center"/>
    </xf>
    <xf numFmtId="0" fontId="47" fillId="3" borderId="120" xfId="2" applyFont="1" applyFill="1" applyBorder="1" applyAlignment="1">
      <alignment horizontal="left" vertical="top" wrapText="1"/>
    </xf>
    <xf numFmtId="0" fontId="48" fillId="2" borderId="120" xfId="2" applyFont="1" applyFill="1" applyBorder="1" applyAlignment="1" applyProtection="1">
      <alignment horizontal="left" vertical="top" wrapText="1"/>
      <protection locked="0"/>
    </xf>
    <xf numFmtId="0" fontId="47" fillId="3" borderId="120" xfId="2" applyFont="1" applyFill="1" applyBorder="1" applyAlignment="1">
      <alignment vertical="top" wrapText="1"/>
    </xf>
    <xf numFmtId="0" fontId="3" fillId="3" borderId="126" xfId="2" applyFill="1" applyBorder="1"/>
    <xf numFmtId="0" fontId="13" fillId="2" borderId="123" xfId="2" applyFont="1" applyFill="1" applyBorder="1" applyAlignment="1" applyProtection="1">
      <alignment vertical="center"/>
      <protection locked="0"/>
    </xf>
    <xf numFmtId="0" fontId="13" fillId="3" borderId="131" xfId="2" applyFont="1" applyFill="1" applyBorder="1" applyAlignment="1">
      <alignment horizontal="center" vertical="center"/>
    </xf>
    <xf numFmtId="0" fontId="13" fillId="2" borderId="127" xfId="2" applyFont="1" applyFill="1" applyBorder="1" applyAlignment="1" applyProtection="1">
      <alignment vertical="center"/>
      <protection locked="0"/>
    </xf>
    <xf numFmtId="0" fontId="6" fillId="7" borderId="116" xfId="0" applyFont="1" applyFill="1" applyBorder="1" applyAlignment="1">
      <alignment vertical="center"/>
    </xf>
    <xf numFmtId="0" fontId="2" fillId="3" borderId="120" xfId="0" applyFont="1" applyFill="1" applyBorder="1" applyAlignment="1">
      <alignment vertical="center" wrapText="1"/>
    </xf>
    <xf numFmtId="0" fontId="6" fillId="7" borderId="119" xfId="0" applyFont="1" applyFill="1" applyBorder="1" applyAlignment="1">
      <alignment vertical="center"/>
    </xf>
    <xf numFmtId="0" fontId="2" fillId="7" borderId="123" xfId="0" applyFont="1" applyFill="1" applyBorder="1" applyAlignment="1">
      <alignment vertical="center" wrapText="1"/>
    </xf>
    <xf numFmtId="0" fontId="0" fillId="7" borderId="116" xfId="0" applyFill="1" applyBorder="1"/>
    <xf numFmtId="0" fontId="13" fillId="3" borderId="124" xfId="0" applyFont="1" applyFill="1" applyBorder="1" applyAlignment="1">
      <alignment horizontal="center" vertical="center"/>
    </xf>
    <xf numFmtId="0" fontId="14" fillId="7" borderId="119" xfId="0" applyFont="1" applyFill="1" applyBorder="1" applyAlignment="1">
      <alignment vertical="center" wrapText="1"/>
    </xf>
    <xf numFmtId="0" fontId="14" fillId="3" borderId="132" xfId="0" applyFont="1" applyFill="1" applyBorder="1" applyAlignment="1">
      <alignment vertical="center" wrapText="1"/>
    </xf>
    <xf numFmtId="0" fontId="14" fillId="3" borderId="127" xfId="0" applyFont="1" applyFill="1" applyBorder="1" applyAlignment="1">
      <alignment vertical="center" wrapText="1"/>
    </xf>
    <xf numFmtId="0" fontId="6" fillId="3" borderId="127" xfId="0" applyFont="1" applyFill="1" applyBorder="1" applyAlignment="1">
      <alignment horizontal="left" vertical="center"/>
    </xf>
    <xf numFmtId="0" fontId="14" fillId="3" borderId="127" xfId="0" applyFont="1" applyFill="1" applyBorder="1" applyAlignment="1">
      <alignment horizontal="center" vertical="center"/>
    </xf>
    <xf numFmtId="0" fontId="14" fillId="3" borderId="127" xfId="0" applyFont="1" applyFill="1" applyBorder="1" applyAlignment="1">
      <alignment horizontal="right" vertical="center"/>
    </xf>
    <xf numFmtId="0" fontId="14" fillId="3" borderId="129" xfId="0" applyFont="1" applyFill="1" applyBorder="1" applyAlignment="1">
      <alignment horizontal="right" vertical="center"/>
    </xf>
    <xf numFmtId="0" fontId="13" fillId="3" borderId="123" xfId="0" applyFont="1" applyFill="1" applyBorder="1" applyAlignment="1">
      <alignment vertical="center"/>
    </xf>
    <xf numFmtId="0" fontId="6" fillId="3" borderId="120" xfId="0" applyFont="1" applyFill="1" applyBorder="1" applyAlignment="1">
      <alignment horizontal="left" vertical="top" wrapText="1"/>
    </xf>
    <xf numFmtId="0" fontId="2" fillId="7" borderId="123" xfId="0" applyFont="1" applyFill="1" applyBorder="1" applyAlignment="1">
      <alignment vertical="center"/>
    </xf>
    <xf numFmtId="0" fontId="2" fillId="7" borderId="116" xfId="0" applyFont="1" applyFill="1" applyBorder="1" applyAlignment="1">
      <alignment vertical="center"/>
    </xf>
    <xf numFmtId="0" fontId="14" fillId="2" borderId="120" xfId="0" applyFont="1" applyFill="1" applyBorder="1" applyAlignment="1" applyProtection="1">
      <alignment vertical="center" wrapText="1"/>
      <protection locked="0"/>
    </xf>
    <xf numFmtId="0" fontId="14" fillId="7" borderId="116" xfId="0" applyFont="1" applyFill="1" applyBorder="1" applyAlignment="1">
      <alignment horizontal="left" vertical="center"/>
    </xf>
    <xf numFmtId="0" fontId="13" fillId="3" borderId="124" xfId="0" applyFont="1" applyFill="1" applyBorder="1" applyAlignment="1">
      <alignment horizontal="left" vertical="center" indent="1"/>
    </xf>
    <xf numFmtId="0" fontId="14" fillId="7" borderId="119" xfId="0" applyFont="1" applyFill="1" applyBorder="1" applyAlignment="1">
      <alignment horizontal="right" vertical="center" wrapText="1"/>
    </xf>
    <xf numFmtId="0" fontId="6" fillId="3" borderId="117" xfId="0" quotePrefix="1" applyFont="1" applyFill="1" applyBorder="1" applyAlignment="1">
      <alignment horizontal="left" vertical="center" indent="1"/>
    </xf>
    <xf numFmtId="0" fontId="13" fillId="3" borderId="124" xfId="0" quotePrefix="1" applyFont="1" applyFill="1" applyBorder="1" applyAlignment="1">
      <alignment horizontal="left" vertical="center" indent="1"/>
    </xf>
    <xf numFmtId="0" fontId="14" fillId="4" borderId="119" xfId="0" applyFont="1" applyFill="1" applyBorder="1" applyAlignment="1" applyProtection="1">
      <alignment vertical="center" wrapText="1"/>
      <protection locked="0"/>
    </xf>
    <xf numFmtId="0" fontId="22" fillId="3" borderId="118" xfId="0" applyFont="1" applyFill="1" applyBorder="1" applyAlignment="1">
      <alignment vertical="center" wrapText="1"/>
    </xf>
    <xf numFmtId="0" fontId="14" fillId="3" borderId="124" xfId="0" applyFont="1" applyFill="1" applyBorder="1" applyAlignment="1">
      <alignment horizontal="center" vertical="center"/>
    </xf>
    <xf numFmtId="0" fontId="6" fillId="3" borderId="120" xfId="0" quotePrefix="1" applyFont="1" applyFill="1" applyBorder="1" applyAlignment="1">
      <alignment horizontal="left" vertical="top" wrapText="1"/>
    </xf>
    <xf numFmtId="0" fontId="16" fillId="3" borderId="120" xfId="0" quotePrefix="1" applyFont="1" applyFill="1" applyBorder="1" applyAlignment="1">
      <alignment vertical="center" wrapText="1"/>
    </xf>
    <xf numFmtId="0" fontId="16" fillId="3" borderId="124" xfId="0" quotePrefix="1" applyFont="1" applyFill="1" applyBorder="1" applyAlignment="1">
      <alignment vertical="center" wrapText="1"/>
    </xf>
    <xf numFmtId="2" fontId="16" fillId="3" borderId="126" xfId="0" quotePrefix="1" applyNumberFormat="1" applyFont="1" applyFill="1" applyBorder="1" applyAlignment="1">
      <alignment horizontal="center" vertical="center" wrapText="1"/>
    </xf>
    <xf numFmtId="3" fontId="13" fillId="7" borderId="126" xfId="0" applyNumberFormat="1" applyFont="1" applyFill="1" applyBorder="1" applyAlignment="1">
      <alignment horizontal="right" vertical="center"/>
    </xf>
    <xf numFmtId="0" fontId="17" fillId="3" borderId="117" xfId="0" applyFont="1" applyFill="1" applyBorder="1" applyAlignment="1">
      <alignment horizontal="center" vertical="center"/>
    </xf>
    <xf numFmtId="0" fontId="17" fillId="3" borderId="120" xfId="0" applyFont="1" applyFill="1" applyBorder="1" applyAlignment="1">
      <alignment horizontal="left" vertical="center"/>
    </xf>
    <xf numFmtId="0" fontId="14" fillId="3" borderId="123" xfId="0" applyFont="1" applyFill="1" applyBorder="1" applyAlignment="1">
      <alignment horizontal="left" vertical="center"/>
    </xf>
    <xf numFmtId="0" fontId="16" fillId="3" borderId="118" xfId="0" applyFont="1" applyFill="1" applyBorder="1" applyAlignment="1">
      <alignment horizontal="center" vertical="center" wrapText="1"/>
    </xf>
    <xf numFmtId="3" fontId="13" fillId="7" borderId="126" xfId="0" applyNumberFormat="1" applyFont="1" applyFill="1" applyBorder="1" applyAlignment="1" applyProtection="1">
      <alignment horizontal="right" vertical="center"/>
      <protection locked="0"/>
    </xf>
    <xf numFmtId="0" fontId="13" fillId="3" borderId="124" xfId="0" applyFont="1" applyFill="1" applyBorder="1" applyAlignment="1">
      <alignment vertical="center"/>
    </xf>
    <xf numFmtId="3" fontId="13" fillId="7" borderId="119" xfId="0" applyNumberFormat="1" applyFont="1" applyFill="1" applyBorder="1" applyAlignment="1">
      <alignment horizontal="center" vertical="center" wrapText="1"/>
    </xf>
    <xf numFmtId="0" fontId="13" fillId="3" borderId="124" xfId="0" applyFont="1" applyFill="1" applyBorder="1" applyAlignment="1">
      <alignment horizontal="left" vertical="center"/>
    </xf>
    <xf numFmtId="3" fontId="13" fillId="3" borderId="119" xfId="0" applyNumberFormat="1" applyFont="1" applyFill="1" applyBorder="1" applyAlignment="1">
      <alignment horizontal="center" vertical="center"/>
    </xf>
    <xf numFmtId="3" fontId="13" fillId="3" borderId="119" xfId="0" applyNumberFormat="1" applyFont="1" applyFill="1" applyBorder="1" applyAlignment="1">
      <alignment horizontal="center" vertical="center" wrapText="1"/>
    </xf>
    <xf numFmtId="3" fontId="13" fillId="3" borderId="126" xfId="0" applyNumberFormat="1" applyFont="1" applyFill="1" applyBorder="1" applyAlignment="1">
      <alignment horizontal="right" vertical="center"/>
    </xf>
    <xf numFmtId="2" fontId="13" fillId="3" borderId="131" xfId="0" applyNumberFormat="1" applyFont="1" applyFill="1" applyBorder="1" applyAlignment="1">
      <alignment horizontal="center" vertical="center"/>
    </xf>
    <xf numFmtId="0" fontId="13" fillId="3" borderId="127" xfId="0" applyFont="1" applyFill="1" applyBorder="1" applyAlignment="1">
      <alignment vertical="center"/>
    </xf>
    <xf numFmtId="0" fontId="13" fillId="3" borderId="125" xfId="0" applyFont="1" applyFill="1" applyBorder="1" applyAlignment="1">
      <alignment vertical="center"/>
    </xf>
    <xf numFmtId="3" fontId="13" fillId="3" borderId="132" xfId="0" applyNumberFormat="1" applyFont="1" applyFill="1" applyBorder="1" applyAlignment="1">
      <alignment horizontal="center" vertical="center"/>
    </xf>
    <xf numFmtId="166" fontId="13" fillId="3" borderId="130" xfId="0" applyNumberFormat="1" applyFont="1" applyFill="1" applyBorder="1" applyAlignment="1">
      <alignment horizontal="center" vertical="center"/>
    </xf>
    <xf numFmtId="3" fontId="13" fillId="3" borderId="132" xfId="0" applyNumberFormat="1" applyFont="1" applyFill="1" applyBorder="1" applyAlignment="1">
      <alignment horizontal="center" vertical="center" wrapText="1"/>
    </xf>
    <xf numFmtId="3" fontId="13" fillId="3" borderId="130" xfId="0" applyNumberFormat="1" applyFont="1" applyFill="1" applyBorder="1" applyAlignment="1">
      <alignment horizontal="center" vertical="center"/>
    </xf>
    <xf numFmtId="3" fontId="14" fillId="3" borderId="130" xfId="0" applyNumberFormat="1" applyFont="1" applyFill="1" applyBorder="1" applyAlignment="1">
      <alignment horizontal="center" vertical="center"/>
    </xf>
    <xf numFmtId="3" fontId="13" fillId="3" borderId="133" xfId="0" applyNumberFormat="1" applyFont="1" applyFill="1" applyBorder="1" applyAlignment="1">
      <alignment horizontal="right" vertical="center"/>
    </xf>
    <xf numFmtId="0" fontId="14" fillId="3" borderId="124" xfId="0" applyFont="1" applyFill="1" applyBorder="1" applyAlignment="1">
      <alignment vertical="center"/>
    </xf>
    <xf numFmtId="0" fontId="16" fillId="3" borderId="119" xfId="0" applyFont="1" applyFill="1" applyBorder="1" applyAlignment="1">
      <alignment horizontal="left" vertical="center"/>
    </xf>
    <xf numFmtId="0" fontId="16" fillId="3" borderId="124" xfId="0" applyFont="1" applyFill="1" applyBorder="1" applyAlignment="1">
      <alignment horizontal="center" vertical="center"/>
    </xf>
    <xf numFmtId="0" fontId="16" fillId="3" borderId="119" xfId="0" applyFont="1" applyFill="1" applyBorder="1" applyAlignment="1">
      <alignment horizontal="center" vertical="center"/>
    </xf>
    <xf numFmtId="0" fontId="16" fillId="3" borderId="120" xfId="0" quotePrefix="1" applyFont="1" applyFill="1" applyBorder="1" applyAlignment="1">
      <alignment horizontal="center" vertical="center"/>
    </xf>
    <xf numFmtId="0" fontId="14" fillId="3" borderId="120" xfId="0" applyFont="1" applyFill="1" applyBorder="1" applyAlignment="1">
      <alignment horizontal="center" vertical="center"/>
    </xf>
    <xf numFmtId="0" fontId="13" fillId="3" borderId="123" xfId="0" quotePrefix="1" applyFont="1" applyFill="1" applyBorder="1" applyAlignment="1">
      <alignment horizontal="left" vertical="center"/>
    </xf>
    <xf numFmtId="3" fontId="13" fillId="4" borderId="119" xfId="0" quotePrefix="1" applyNumberFormat="1" applyFont="1" applyFill="1" applyBorder="1" applyAlignment="1" applyProtection="1">
      <alignment horizontal="left" vertical="center"/>
      <protection locked="0"/>
    </xf>
    <xf numFmtId="3" fontId="13" fillId="4" borderId="124" xfId="0" quotePrefix="1" applyNumberFormat="1" applyFont="1" applyFill="1" applyBorder="1" applyAlignment="1">
      <alignment horizontal="left" vertical="center"/>
    </xf>
    <xf numFmtId="4" fontId="13" fillId="4" borderId="123" xfId="0" applyNumberFormat="1" applyFont="1" applyFill="1" applyBorder="1" applyAlignment="1" applyProtection="1">
      <alignment horizontal="right" vertical="center"/>
      <protection locked="0"/>
    </xf>
    <xf numFmtId="166" fontId="13" fillId="3" borderId="120" xfId="0" applyNumberFormat="1" applyFont="1" applyFill="1" applyBorder="1" applyAlignment="1">
      <alignment horizontal="center" vertical="center"/>
    </xf>
    <xf numFmtId="0" fontId="6" fillId="7" borderId="118" xfId="0" applyFont="1" applyFill="1" applyBorder="1" applyAlignment="1">
      <alignment vertical="center"/>
    </xf>
    <xf numFmtId="0" fontId="6" fillId="3" borderId="124" xfId="0" applyFont="1" applyFill="1" applyBorder="1" applyAlignment="1">
      <alignment vertical="center"/>
    </xf>
    <xf numFmtId="0" fontId="6" fillId="3" borderId="120" xfId="0" applyFont="1" applyFill="1" applyBorder="1" applyAlignment="1">
      <alignment vertical="center" wrapText="1"/>
    </xf>
    <xf numFmtId="0" fontId="6" fillId="7" borderId="123" xfId="0" applyFont="1" applyFill="1" applyBorder="1" applyAlignment="1">
      <alignment vertical="center" wrapText="1"/>
    </xf>
    <xf numFmtId="0" fontId="6" fillId="7" borderId="116" xfId="0" applyFont="1" applyFill="1" applyBorder="1" applyAlignment="1">
      <alignment vertical="center" wrapText="1"/>
    </xf>
    <xf numFmtId="0" fontId="12" fillId="3" borderId="123" xfId="0" applyFont="1" applyFill="1" applyBorder="1" applyAlignment="1">
      <alignment horizontal="right" vertical="center" wrapText="1"/>
    </xf>
    <xf numFmtId="0" fontId="14" fillId="7" borderId="120" xfId="0" applyFont="1" applyFill="1" applyBorder="1" applyAlignment="1">
      <alignment horizontal="right" vertical="center"/>
    </xf>
    <xf numFmtId="0" fontId="12" fillId="3" borderId="118" xfId="0" applyFont="1" applyFill="1" applyBorder="1" applyAlignment="1">
      <alignment vertical="center" wrapText="1"/>
    </xf>
    <xf numFmtId="0" fontId="14" fillId="4" borderId="120" xfId="0" applyFont="1" applyFill="1" applyBorder="1" applyAlignment="1" applyProtection="1">
      <alignment vertical="center"/>
      <protection locked="0"/>
    </xf>
    <xf numFmtId="0" fontId="6" fillId="3" borderId="117" xfId="0" applyFont="1" applyFill="1" applyBorder="1" applyAlignment="1">
      <alignment horizontal="left" vertical="center"/>
    </xf>
    <xf numFmtId="0" fontId="14" fillId="3" borderId="124" xfId="0" applyFont="1" applyFill="1" applyBorder="1" applyAlignment="1">
      <alignment horizontal="left" vertical="center"/>
    </xf>
    <xf numFmtId="0" fontId="3" fillId="3" borderId="132" xfId="0" applyFont="1" applyFill="1" applyBorder="1" applyAlignment="1">
      <alignment vertical="center"/>
    </xf>
    <xf numFmtId="0" fontId="14" fillId="3" borderId="120" xfId="0" applyFont="1" applyFill="1" applyBorder="1" applyAlignment="1">
      <alignment horizontal="left" vertical="center"/>
    </xf>
    <xf numFmtId="0" fontId="13" fillId="4" borderId="120" xfId="0" applyFont="1" applyFill="1" applyBorder="1" applyAlignment="1" applyProtection="1">
      <alignment vertical="center" wrapText="1"/>
      <protection locked="0"/>
    </xf>
    <xf numFmtId="0" fontId="0" fillId="7" borderId="123" xfId="0" applyFill="1" applyBorder="1"/>
    <xf numFmtId="0" fontId="3" fillId="7" borderId="123" xfId="2" applyFill="1" applyBorder="1"/>
    <xf numFmtId="0" fontId="14" fillId="3" borderId="123" xfId="2" applyFont="1" applyFill="1" applyBorder="1" applyAlignment="1">
      <alignment horizontal="left" vertical="center"/>
    </xf>
    <xf numFmtId="0" fontId="14" fillId="3" borderId="127" xfId="2" applyFont="1" applyFill="1" applyBorder="1" applyAlignment="1">
      <alignment horizontal="left" vertical="center"/>
    </xf>
    <xf numFmtId="0" fontId="14" fillId="3" borderId="129" xfId="2" applyFont="1" applyFill="1" applyBorder="1" applyAlignment="1">
      <alignment horizontal="left" vertical="center"/>
    </xf>
    <xf numFmtId="0" fontId="13" fillId="7" borderId="124" xfId="2" applyFont="1" applyFill="1" applyBorder="1" applyAlignment="1">
      <alignment horizontal="center" vertical="center"/>
    </xf>
    <xf numFmtId="0" fontId="14" fillId="7" borderId="119" xfId="2" applyFont="1" applyFill="1" applyBorder="1" applyAlignment="1">
      <alignment horizontal="left" vertical="center"/>
    </xf>
    <xf numFmtId="0" fontId="13" fillId="7" borderId="124" xfId="2" applyFont="1" applyFill="1" applyBorder="1" applyAlignment="1">
      <alignment horizontal="left" vertical="center"/>
    </xf>
    <xf numFmtId="1" fontId="13" fillId="4" borderId="136" xfId="2" applyNumberFormat="1" applyFont="1" applyFill="1" applyBorder="1" applyAlignment="1" applyProtection="1">
      <alignment horizontal="center" vertical="center" wrapText="1"/>
      <protection locked="0"/>
    </xf>
    <xf numFmtId="4" fontId="3" fillId="6" borderId="137" xfId="2" applyNumberFormat="1" applyFill="1" applyBorder="1" applyAlignment="1">
      <alignment horizontal="center" vertical="top" wrapText="1"/>
    </xf>
    <xf numFmtId="4" fontId="3" fillId="6" borderId="140" xfId="2" applyNumberFormat="1" applyFill="1" applyBorder="1" applyAlignment="1">
      <alignment horizontal="center" vertical="top" wrapText="1"/>
    </xf>
    <xf numFmtId="0" fontId="6" fillId="3" borderId="141" xfId="0" applyFont="1" applyFill="1" applyBorder="1" applyAlignment="1">
      <alignment vertical="center"/>
    </xf>
    <xf numFmtId="0" fontId="3" fillId="7" borderId="142" xfId="2" applyFill="1" applyBorder="1" applyAlignment="1">
      <alignment vertical="center"/>
    </xf>
    <xf numFmtId="0" fontId="6" fillId="3" borderId="142" xfId="0" applyFont="1" applyFill="1" applyBorder="1" applyAlignment="1">
      <alignment vertical="center"/>
    </xf>
    <xf numFmtId="0" fontId="2" fillId="3" borderId="143" xfId="0" applyFont="1" applyFill="1" applyBorder="1" applyAlignment="1">
      <alignment vertical="center" wrapText="1"/>
    </xf>
    <xf numFmtId="0" fontId="6" fillId="7" borderId="144" xfId="0" applyFont="1" applyFill="1" applyBorder="1" applyAlignment="1">
      <alignment vertical="center"/>
    </xf>
    <xf numFmtId="0" fontId="2" fillId="7" borderId="142" xfId="0" applyFont="1" applyFill="1" applyBorder="1" applyAlignment="1">
      <alignment vertical="center" wrapText="1"/>
    </xf>
    <xf numFmtId="0" fontId="2" fillId="7" borderId="145" xfId="0" applyFont="1" applyFill="1" applyBorder="1" applyAlignment="1">
      <alignment vertical="center" wrapText="1"/>
    </xf>
    <xf numFmtId="0" fontId="14" fillId="10" borderId="141" xfId="2" applyFont="1" applyFill="1" applyBorder="1" applyAlignment="1">
      <alignment horizontal="left" vertical="center"/>
    </xf>
    <xf numFmtId="0" fontId="14" fillId="10" borderId="142" xfId="2" applyFont="1" applyFill="1" applyBorder="1" applyAlignment="1">
      <alignment horizontal="left" vertical="center"/>
    </xf>
    <xf numFmtId="0" fontId="14" fillId="10" borderId="127" xfId="2" applyFont="1" applyFill="1" applyBorder="1" applyAlignment="1">
      <alignment horizontal="left" vertical="center"/>
    </xf>
    <xf numFmtId="0" fontId="14" fillId="10" borderId="129" xfId="2" applyFont="1" applyFill="1" applyBorder="1" applyAlignment="1">
      <alignment horizontal="left" vertical="center"/>
    </xf>
    <xf numFmtId="0" fontId="14" fillId="17" borderId="146" xfId="2" applyFont="1" applyFill="1" applyBorder="1" applyAlignment="1">
      <alignment vertical="center"/>
    </xf>
    <xf numFmtId="0" fontId="6" fillId="10" borderId="146" xfId="2" applyFont="1" applyFill="1" applyBorder="1" applyAlignment="1">
      <alignment horizontal="right"/>
    </xf>
    <xf numFmtId="0" fontId="14" fillId="17" borderId="142" xfId="2" applyFont="1" applyFill="1" applyBorder="1" applyAlignment="1">
      <alignment horizontal="right" vertical="center"/>
    </xf>
    <xf numFmtId="0" fontId="14" fillId="8" borderId="146" xfId="2" applyFont="1" applyFill="1" applyBorder="1" applyAlignment="1" applyProtection="1">
      <alignment vertical="center"/>
      <protection locked="0"/>
    </xf>
    <xf numFmtId="0" fontId="6" fillId="10" borderId="146" xfId="2" applyFont="1" applyFill="1" applyBorder="1" applyAlignment="1">
      <alignment horizontal="right" vertical="center"/>
    </xf>
    <xf numFmtId="0" fontId="14" fillId="8" borderId="142" xfId="2" applyFont="1" applyFill="1" applyBorder="1" applyAlignment="1" applyProtection="1">
      <alignment horizontal="left" vertical="center"/>
      <protection locked="0"/>
    </xf>
    <xf numFmtId="0" fontId="14" fillId="7" borderId="146" xfId="0" applyFont="1" applyFill="1" applyBorder="1" applyAlignment="1">
      <alignment horizontal="right" vertical="center" wrapText="1"/>
    </xf>
    <xf numFmtId="0" fontId="3" fillId="10" borderId="147" xfId="2" applyFill="1" applyBorder="1"/>
    <xf numFmtId="0" fontId="3" fillId="10" borderId="127" xfId="2" applyFill="1" applyBorder="1"/>
    <xf numFmtId="0" fontId="14" fillId="4" borderId="146" xfId="0" applyFont="1" applyFill="1" applyBorder="1" applyAlignment="1" applyProtection="1">
      <alignment vertical="center" wrapText="1"/>
      <protection locked="0"/>
    </xf>
    <xf numFmtId="0" fontId="6" fillId="7" borderId="142" xfId="0" applyFont="1" applyFill="1" applyBorder="1" applyAlignment="1">
      <alignment vertical="center"/>
    </xf>
    <xf numFmtId="0" fontId="14" fillId="3" borderId="141" xfId="2" applyFont="1" applyFill="1" applyBorder="1" applyAlignment="1">
      <alignment horizontal="left" vertical="center"/>
    </xf>
    <xf numFmtId="0" fontId="14" fillId="3" borderId="142" xfId="2" applyFont="1" applyFill="1" applyBorder="1" applyAlignment="1">
      <alignment horizontal="left" vertical="center"/>
    </xf>
    <xf numFmtId="0" fontId="6" fillId="3" borderId="143" xfId="2" applyFont="1" applyFill="1" applyBorder="1" applyAlignment="1">
      <alignment horizontal="left" vertical="center" wrapText="1" indent="1"/>
    </xf>
    <xf numFmtId="0" fontId="14" fillId="7" borderId="144" xfId="2" applyFont="1" applyFill="1" applyBorder="1" applyAlignment="1">
      <alignment horizontal="left" vertical="center"/>
    </xf>
    <xf numFmtId="0" fontId="13" fillId="3" borderId="118" xfId="2" applyFont="1" applyFill="1" applyBorder="1" applyAlignment="1">
      <alignment vertical="center"/>
    </xf>
    <xf numFmtId="0" fontId="6" fillId="3" borderId="143" xfId="2" applyFont="1" applyFill="1" applyBorder="1" applyAlignment="1">
      <alignment horizontal="right"/>
    </xf>
    <xf numFmtId="0" fontId="14" fillId="7" borderId="145" xfId="2" applyFont="1" applyFill="1" applyBorder="1" applyAlignment="1">
      <alignment horizontal="right" vertical="center"/>
    </xf>
    <xf numFmtId="0" fontId="14" fillId="7" borderId="144" xfId="0" applyFont="1" applyFill="1" applyBorder="1" applyAlignment="1">
      <alignment horizontal="left" vertical="center" wrapText="1"/>
    </xf>
    <xf numFmtId="0" fontId="6" fillId="3" borderId="143" xfId="2" applyFont="1" applyFill="1" applyBorder="1" applyAlignment="1">
      <alignment horizontal="right" vertical="center"/>
    </xf>
    <xf numFmtId="0" fontId="14" fillId="4" borderId="145" xfId="2" applyFont="1" applyFill="1" applyBorder="1" applyAlignment="1" applyProtection="1">
      <alignment horizontal="right" vertical="center"/>
      <protection locked="0"/>
    </xf>
    <xf numFmtId="0" fontId="6" fillId="3" borderId="141" xfId="2" quotePrefix="1" applyFont="1" applyFill="1" applyBorder="1" applyAlignment="1">
      <alignment horizontal="left" vertical="center" indent="1"/>
    </xf>
    <xf numFmtId="0" fontId="14" fillId="0" borderId="144" xfId="2" quotePrefix="1" applyFont="1" applyBorder="1" applyAlignment="1" applyProtection="1">
      <alignment horizontal="left" vertical="center"/>
      <protection locked="0"/>
    </xf>
    <xf numFmtId="0" fontId="9" fillId="3" borderId="127" xfId="2" applyFont="1" applyFill="1" applyBorder="1"/>
    <xf numFmtId="164" fontId="14" fillId="3" borderId="129" xfId="2" applyNumberFormat="1" applyFont="1" applyFill="1" applyBorder="1" applyAlignment="1">
      <alignment horizontal="left" vertical="center"/>
    </xf>
    <xf numFmtId="0" fontId="14" fillId="0" borderId="146" xfId="0" applyFont="1" applyBorder="1" applyAlignment="1" applyProtection="1">
      <alignment vertical="center" wrapText="1"/>
      <protection locked="0"/>
    </xf>
    <xf numFmtId="0" fontId="24" fillId="3" borderId="148" xfId="2" applyFont="1" applyFill="1" applyBorder="1" applyAlignment="1">
      <alignment horizontal="center" vertical="top" wrapText="1"/>
    </xf>
    <xf numFmtId="0" fontId="13" fillId="4" borderId="149" xfId="2" applyFont="1" applyFill="1" applyBorder="1" applyAlignment="1" applyProtection="1">
      <alignment horizontal="left" vertical="top" wrapText="1" indent="1"/>
      <protection locked="0"/>
    </xf>
    <xf numFmtId="0" fontId="13" fillId="4" borderId="120" xfId="2" applyFont="1" applyFill="1" applyBorder="1" applyAlignment="1" applyProtection="1">
      <alignment horizontal="left" vertical="top" wrapText="1" indent="1"/>
      <protection locked="0"/>
    </xf>
    <xf numFmtId="0" fontId="13" fillId="4" borderId="135" xfId="2" applyFont="1" applyFill="1" applyBorder="1" applyAlignment="1" applyProtection="1">
      <alignment horizontal="left" vertical="top" wrapText="1" indent="1"/>
      <protection locked="0"/>
    </xf>
    <xf numFmtId="0" fontId="14" fillId="8" borderId="123" xfId="2" applyFont="1" applyFill="1" applyBorder="1" applyAlignment="1" applyProtection="1">
      <alignment horizontal="left" vertical="center"/>
      <protection locked="0"/>
    </xf>
    <xf numFmtId="4" fontId="13" fillId="4" borderId="150" xfId="2" applyNumberFormat="1" applyFont="1" applyFill="1" applyBorder="1" applyAlignment="1" applyProtection="1">
      <alignment horizontal="center" vertical="top" wrapText="1"/>
      <protection locked="0"/>
    </xf>
    <xf numFmtId="0" fontId="13" fillId="4" borderId="151" xfId="2" applyFont="1" applyFill="1" applyBorder="1" applyAlignment="1" applyProtection="1">
      <alignment horizontal="left" vertical="top" wrapText="1" indent="1"/>
      <protection locked="0"/>
    </xf>
    <xf numFmtId="0" fontId="13" fillId="4" borderId="152" xfId="2" applyFont="1" applyFill="1" applyBorder="1" applyAlignment="1" applyProtection="1">
      <alignment horizontal="left" vertical="top" wrapText="1" indent="1"/>
      <protection locked="0"/>
    </xf>
    <xf numFmtId="0" fontId="3" fillId="3" borderId="153" xfId="2" applyFill="1" applyBorder="1" applyAlignment="1">
      <alignment vertical="center" wrapText="1"/>
    </xf>
    <xf numFmtId="4" fontId="3" fillId="4" borderId="154" xfId="2" applyNumberFormat="1" applyFill="1" applyBorder="1" applyAlignment="1" applyProtection="1">
      <alignment horizontal="center" vertical="center" wrapText="1"/>
      <protection locked="0"/>
    </xf>
    <xf numFmtId="4" fontId="3" fillId="7" borderId="140" xfId="2" applyNumberFormat="1" applyFill="1" applyBorder="1" applyAlignment="1">
      <alignment horizontal="center" vertical="center" wrapText="1"/>
    </xf>
    <xf numFmtId="0" fontId="0" fillId="7" borderId="142" xfId="0" applyFill="1" applyBorder="1"/>
    <xf numFmtId="0" fontId="6" fillId="3" borderId="155" xfId="2" applyFont="1" applyFill="1" applyBorder="1" applyAlignment="1">
      <alignment horizontal="left" vertical="center" wrapText="1" indent="1"/>
    </xf>
    <xf numFmtId="0" fontId="9" fillId="3" borderId="125" xfId="2" applyFont="1" applyFill="1" applyBorder="1"/>
    <xf numFmtId="0" fontId="14" fillId="7" borderId="142" xfId="2" applyFont="1" applyFill="1" applyBorder="1" applyAlignment="1">
      <alignment vertical="top"/>
    </xf>
    <xf numFmtId="49" fontId="22" fillId="7" borderId="142" xfId="2" applyNumberFormat="1" applyFont="1" applyFill="1" applyBorder="1"/>
    <xf numFmtId="49" fontId="22" fillId="7" borderId="143" xfId="2" applyNumberFormat="1" applyFont="1" applyFill="1" applyBorder="1"/>
    <xf numFmtId="0" fontId="14" fillId="8" borderId="144" xfId="2" applyFont="1" applyFill="1" applyBorder="1" applyAlignment="1" applyProtection="1">
      <alignment horizontal="left" vertical="center"/>
      <protection locked="0"/>
    </xf>
    <xf numFmtId="49" fontId="22" fillId="3" borderId="156" xfId="2" applyNumberFormat="1" applyFont="1" applyFill="1" applyBorder="1"/>
    <xf numFmtId="49" fontId="13" fillId="3" borderId="156" xfId="2" applyNumberFormat="1" applyFont="1" applyFill="1" applyBorder="1" applyAlignment="1">
      <alignment vertical="top" wrapText="1"/>
    </xf>
    <xf numFmtId="0" fontId="6" fillId="3" borderId="141" xfId="2" applyFont="1" applyFill="1" applyBorder="1" applyAlignment="1">
      <alignment horizontal="left" vertical="center" wrapText="1" indent="1"/>
    </xf>
    <xf numFmtId="0" fontId="3" fillId="3" borderId="143" xfId="2" applyFill="1" applyBorder="1"/>
    <xf numFmtId="0" fontId="14" fillId="7" borderId="142" xfId="2" quotePrefix="1" applyFont="1" applyFill="1" applyBorder="1" applyAlignment="1">
      <alignment vertical="top"/>
    </xf>
    <xf numFmtId="49" fontId="14" fillId="4" borderId="146" xfId="2" applyNumberFormat="1" applyFont="1" applyFill="1" applyBorder="1" applyAlignment="1" applyProtection="1">
      <alignment vertical="center"/>
      <protection locked="0"/>
    </xf>
    <xf numFmtId="168" fontId="14" fillId="4" borderId="144" xfId="2" applyNumberFormat="1" applyFont="1" applyFill="1" applyBorder="1" applyAlignment="1" applyProtection="1">
      <alignment horizontal="left" vertical="center"/>
      <protection locked="0"/>
    </xf>
    <xf numFmtId="168" fontId="13" fillId="3" borderId="156" xfId="2" applyNumberFormat="1" applyFont="1" applyFill="1" applyBorder="1"/>
    <xf numFmtId="0" fontId="22" fillId="4" borderId="146" xfId="2" applyFont="1" applyFill="1" applyBorder="1" applyAlignment="1" applyProtection="1">
      <alignment horizontal="center" vertical="top" wrapText="1"/>
      <protection locked="0"/>
    </xf>
    <xf numFmtId="0" fontId="22" fillId="3" borderId="148" xfId="2" applyFont="1" applyFill="1" applyBorder="1" applyAlignment="1">
      <alignment vertical="top" wrapText="1"/>
    </xf>
    <xf numFmtId="0" fontId="22" fillId="4" borderId="121" xfId="2" applyFont="1" applyFill="1" applyBorder="1" applyAlignment="1" applyProtection="1">
      <alignment horizontal="center" vertical="top" wrapText="1"/>
      <protection locked="0"/>
    </xf>
    <xf numFmtId="3" fontId="13" fillId="0" borderId="122" xfId="2" applyNumberFormat="1" applyFont="1" applyBorder="1" applyAlignment="1" applyProtection="1">
      <alignment vertical="top" wrapText="1"/>
      <protection locked="0"/>
    </xf>
    <xf numFmtId="3" fontId="13" fillId="3" borderId="157" xfId="2" applyNumberFormat="1" applyFont="1" applyFill="1" applyBorder="1" applyAlignment="1">
      <alignment vertical="top" wrapText="1"/>
    </xf>
    <xf numFmtId="3" fontId="13" fillId="7" borderId="158" xfId="2" applyNumberFormat="1" applyFont="1" applyFill="1" applyBorder="1" applyAlignment="1">
      <alignment vertical="top" wrapText="1"/>
    </xf>
    <xf numFmtId="3" fontId="13" fillId="7" borderId="159" xfId="2" applyNumberFormat="1" applyFont="1" applyFill="1" applyBorder="1" applyAlignment="1">
      <alignment vertical="top" wrapText="1"/>
    </xf>
    <xf numFmtId="3" fontId="13" fillId="4" borderId="120" xfId="2" applyNumberFormat="1" applyFont="1" applyFill="1" applyBorder="1" applyAlignment="1" applyProtection="1">
      <alignment vertical="top" wrapText="1"/>
      <protection locked="0"/>
    </xf>
    <xf numFmtId="3" fontId="13" fillId="4" borderId="160" xfId="2" applyNumberFormat="1" applyFont="1" applyFill="1" applyBorder="1" applyAlignment="1" applyProtection="1">
      <alignment vertical="top" wrapText="1"/>
      <protection locked="0"/>
    </xf>
    <xf numFmtId="3" fontId="13" fillId="3" borderId="160" xfId="2" applyNumberFormat="1" applyFont="1" applyFill="1" applyBorder="1" applyAlignment="1">
      <alignment vertical="top" wrapText="1"/>
    </xf>
    <xf numFmtId="3" fontId="13" fillId="4" borderId="161" xfId="2" applyNumberFormat="1" applyFont="1" applyFill="1" applyBorder="1" applyAlignment="1" applyProtection="1">
      <alignment vertical="top" wrapText="1"/>
      <protection locked="0"/>
    </xf>
    <xf numFmtId="3" fontId="13" fillId="7" borderId="162" xfId="2" applyNumberFormat="1" applyFont="1" applyFill="1" applyBorder="1" applyAlignment="1">
      <alignment vertical="top" wrapText="1"/>
    </xf>
    <xf numFmtId="3" fontId="13" fillId="0" borderId="159" xfId="2" applyNumberFormat="1" applyFont="1" applyBorder="1" applyAlignment="1" applyProtection="1">
      <alignment vertical="top" wrapText="1"/>
      <protection locked="0"/>
    </xf>
    <xf numFmtId="3" fontId="13" fillId="7" borderId="129" xfId="2" applyNumberFormat="1" applyFont="1" applyFill="1" applyBorder="1" applyAlignment="1">
      <alignment vertical="top" wrapText="1"/>
    </xf>
    <xf numFmtId="3" fontId="13" fillId="4" borderId="163" xfId="2" applyNumberFormat="1" applyFont="1" applyFill="1" applyBorder="1" applyAlignment="1" applyProtection="1">
      <alignment vertical="top" wrapText="1"/>
      <protection locked="0"/>
    </xf>
    <xf numFmtId="3" fontId="13" fillId="7" borderId="164" xfId="2" applyNumberFormat="1" applyFont="1" applyFill="1" applyBorder="1" applyAlignment="1">
      <alignment vertical="top" wrapText="1"/>
    </xf>
    <xf numFmtId="3" fontId="13" fillId="4" borderId="165" xfId="2" applyNumberFormat="1" applyFont="1" applyFill="1" applyBorder="1" applyAlignment="1" applyProtection="1">
      <alignment vertical="top" wrapText="1"/>
      <protection locked="0"/>
    </xf>
    <xf numFmtId="3" fontId="13" fillId="3" borderId="166" xfId="2" applyNumberFormat="1" applyFont="1" applyFill="1" applyBorder="1" applyAlignment="1">
      <alignment vertical="top" wrapText="1"/>
    </xf>
    <xf numFmtId="3" fontId="13" fillId="7" borderId="167" xfId="2" applyNumberFormat="1" applyFont="1" applyFill="1" applyBorder="1" applyAlignment="1">
      <alignment vertical="top" wrapText="1"/>
    </xf>
    <xf numFmtId="3" fontId="13" fillId="7" borderId="168" xfId="2" applyNumberFormat="1" applyFont="1" applyFill="1" applyBorder="1" applyAlignment="1">
      <alignment vertical="top" wrapText="1"/>
    </xf>
    <xf numFmtId="3" fontId="13" fillId="7" borderId="169" xfId="2" applyNumberFormat="1" applyFont="1" applyFill="1" applyBorder="1" applyAlignment="1">
      <alignment vertical="top" wrapText="1"/>
    </xf>
    <xf numFmtId="0" fontId="3" fillId="7" borderId="170" xfId="2" applyFill="1" applyBorder="1" applyAlignment="1">
      <alignment vertical="center"/>
    </xf>
    <xf numFmtId="0" fontId="6" fillId="7" borderId="156" xfId="0" applyFont="1" applyFill="1" applyBorder="1" applyAlignment="1">
      <alignment vertical="center"/>
    </xf>
    <xf numFmtId="0" fontId="6" fillId="3" borderId="170" xfId="0" applyFont="1" applyFill="1" applyBorder="1" applyAlignment="1">
      <alignment vertical="center"/>
    </xf>
    <xf numFmtId="0" fontId="2" fillId="3" borderId="171" xfId="0" applyFont="1" applyFill="1" applyBorder="1" applyAlignment="1">
      <alignment vertical="center" wrapText="1"/>
    </xf>
    <xf numFmtId="0" fontId="6" fillId="7" borderId="166" xfId="0" applyFont="1" applyFill="1" applyBorder="1" applyAlignment="1">
      <alignment vertical="center"/>
    </xf>
    <xf numFmtId="0" fontId="2" fillId="7" borderId="170" xfId="0" applyFont="1" applyFill="1" applyBorder="1" applyAlignment="1">
      <alignment vertical="center" wrapText="1"/>
    </xf>
    <xf numFmtId="0" fontId="0" fillId="7" borderId="170" xfId="0" applyFill="1" applyBorder="1"/>
    <xf numFmtId="0" fontId="18" fillId="3" borderId="170" xfId="2" applyFont="1" applyFill="1" applyBorder="1" applyAlignment="1">
      <alignment vertical="center"/>
    </xf>
    <xf numFmtId="0" fontId="6" fillId="3" borderId="170" xfId="2" applyFont="1" applyFill="1" applyBorder="1" applyAlignment="1">
      <alignment vertical="center"/>
    </xf>
    <xf numFmtId="0" fontId="9" fillId="3" borderId="170" xfId="2" applyFont="1" applyFill="1" applyBorder="1" applyAlignment="1">
      <alignment vertical="center"/>
    </xf>
    <xf numFmtId="0" fontId="33" fillId="3" borderId="170" xfId="2" applyFont="1" applyFill="1" applyBorder="1" applyAlignment="1">
      <alignment vertical="center"/>
    </xf>
    <xf numFmtId="0" fontId="3" fillId="3" borderId="170" xfId="2" applyFill="1" applyBorder="1" applyAlignment="1">
      <alignment horizontal="center" vertical="center" wrapText="1"/>
    </xf>
    <xf numFmtId="0" fontId="3" fillId="2" borderId="166" xfId="4" applyFill="1" applyBorder="1" applyAlignment="1" applyProtection="1">
      <alignment horizontal="left" vertical="center" wrapText="1"/>
      <protection locked="0"/>
    </xf>
    <xf numFmtId="0" fontId="3" fillId="4" borderId="171" xfId="2" applyFill="1" applyBorder="1" applyAlignment="1" applyProtection="1">
      <alignment horizontal="left" vertical="center" indent="1"/>
      <protection locked="0"/>
    </xf>
    <xf numFmtId="0" fontId="9" fillId="3" borderId="171" xfId="2" applyFont="1" applyFill="1" applyBorder="1" applyAlignment="1">
      <alignment vertical="center"/>
    </xf>
    <xf numFmtId="0" fontId="3" fillId="4" borderId="164" xfId="2" quotePrefix="1" applyFill="1" applyBorder="1" applyAlignment="1">
      <alignment horizontal="center" vertical="center"/>
    </xf>
    <xf numFmtId="0" fontId="9" fillId="3" borderId="129" xfId="2" applyFont="1" applyFill="1" applyBorder="1"/>
    <xf numFmtId="0" fontId="14" fillId="7" borderId="166" xfId="2" applyFont="1" applyFill="1" applyBorder="1" applyAlignment="1">
      <alignment vertical="top"/>
    </xf>
    <xf numFmtId="49" fontId="22" fillId="7" borderId="170" xfId="2" applyNumberFormat="1" applyFont="1" applyFill="1" applyBorder="1"/>
    <xf numFmtId="49" fontId="22" fillId="7" borderId="171" xfId="2" applyNumberFormat="1" applyFont="1" applyFill="1" applyBorder="1"/>
    <xf numFmtId="0" fontId="14" fillId="8" borderId="165" xfId="2" applyFont="1" applyFill="1" applyBorder="1" applyAlignment="1" applyProtection="1">
      <alignment horizontal="left" vertical="center"/>
      <protection locked="0"/>
    </xf>
    <xf numFmtId="0" fontId="24" fillId="3" borderId="156" xfId="0" applyFont="1" applyFill="1" applyBorder="1" applyAlignment="1">
      <alignment vertical="center"/>
    </xf>
    <xf numFmtId="0" fontId="14" fillId="7" borderId="165" xfId="0" applyFont="1" applyFill="1" applyBorder="1" applyAlignment="1">
      <alignment horizontal="left" vertical="center" wrapText="1"/>
    </xf>
    <xf numFmtId="0" fontId="14" fillId="7" borderId="166" xfId="2" quotePrefix="1" applyFont="1" applyFill="1" applyBorder="1" applyAlignment="1">
      <alignment vertical="top"/>
    </xf>
    <xf numFmtId="0" fontId="14" fillId="4" borderId="165" xfId="2" applyFont="1" applyFill="1" applyBorder="1" applyProtection="1">
      <protection locked="0"/>
    </xf>
    <xf numFmtId="0" fontId="13" fillId="3" borderId="156" xfId="2" applyFont="1" applyFill="1" applyBorder="1"/>
    <xf numFmtId="49" fontId="14" fillId="3" borderId="127" xfId="2" applyNumberFormat="1" applyFont="1" applyFill="1" applyBorder="1" applyAlignment="1">
      <alignment vertical="top"/>
    </xf>
    <xf numFmtId="49" fontId="22" fillId="3" borderId="127" xfId="2" applyNumberFormat="1" applyFont="1" applyFill="1" applyBorder="1"/>
    <xf numFmtId="49" fontId="14" fillId="4" borderId="165" xfId="2" applyNumberFormat="1" applyFont="1" applyFill="1" applyBorder="1" applyProtection="1">
      <protection locked="0"/>
    </xf>
    <xf numFmtId="49" fontId="13" fillId="4" borderId="161" xfId="2" applyNumberFormat="1" applyFont="1" applyFill="1" applyBorder="1" applyAlignment="1" applyProtection="1">
      <alignment vertical="top" wrapText="1"/>
      <protection locked="0"/>
    </xf>
    <xf numFmtId="3" fontId="13" fillId="3" borderId="111" xfId="2" applyNumberFormat="1" applyFont="1" applyFill="1" applyBorder="1" applyAlignment="1">
      <alignment vertical="top" wrapText="1"/>
    </xf>
    <xf numFmtId="0" fontId="13" fillId="4" borderId="171" xfId="2" applyFont="1" applyFill="1" applyBorder="1" applyAlignment="1">
      <alignment vertical="top" wrapText="1"/>
    </xf>
    <xf numFmtId="3" fontId="13" fillId="0" borderId="161" xfId="2" applyNumberFormat="1" applyFont="1" applyBorder="1" applyAlignment="1" applyProtection="1">
      <alignment vertical="top" wrapText="1"/>
      <protection locked="0"/>
    </xf>
    <xf numFmtId="3" fontId="13" fillId="0" borderId="172" xfId="2" applyNumberFormat="1" applyFont="1" applyBorder="1" applyAlignment="1" applyProtection="1">
      <alignment vertical="top" wrapText="1"/>
      <protection locked="0"/>
    </xf>
    <xf numFmtId="3" fontId="13" fillId="3" borderId="172" xfId="2" applyNumberFormat="1" applyFont="1" applyFill="1" applyBorder="1" applyAlignment="1">
      <alignment vertical="top" wrapText="1"/>
    </xf>
    <xf numFmtId="3" fontId="13" fillId="7" borderId="173" xfId="2" applyNumberFormat="1" applyFont="1" applyFill="1" applyBorder="1" applyAlignment="1">
      <alignment vertical="top" wrapText="1"/>
    </xf>
    <xf numFmtId="3" fontId="13" fillId="7" borderId="174" xfId="2" applyNumberFormat="1" applyFont="1" applyFill="1" applyBorder="1" applyAlignment="1">
      <alignment vertical="top" wrapText="1"/>
    </xf>
    <xf numFmtId="3" fontId="13" fillId="0" borderId="174" xfId="2" applyNumberFormat="1" applyFont="1" applyBorder="1" applyAlignment="1" applyProtection="1">
      <alignment vertical="top" wrapText="1"/>
      <protection locked="0"/>
    </xf>
    <xf numFmtId="3" fontId="13" fillId="7" borderId="112" xfId="2" applyNumberFormat="1" applyFont="1" applyFill="1" applyBorder="1" applyAlignment="1">
      <alignment vertical="top" wrapText="1"/>
    </xf>
    <xf numFmtId="3" fontId="13" fillId="7" borderId="175" xfId="2" applyNumberFormat="1" applyFont="1" applyFill="1" applyBorder="1" applyAlignment="1">
      <alignment vertical="top" wrapText="1"/>
    </xf>
    <xf numFmtId="3" fontId="13" fillId="3" borderId="176" xfId="2" applyNumberFormat="1" applyFont="1" applyFill="1" applyBorder="1" applyAlignment="1">
      <alignment vertical="top" wrapText="1"/>
    </xf>
    <xf numFmtId="3" fontId="13" fillId="7" borderId="177" xfId="2" applyNumberFormat="1" applyFont="1" applyFill="1" applyBorder="1" applyAlignment="1">
      <alignment vertical="top" wrapText="1"/>
    </xf>
    <xf numFmtId="3" fontId="13" fillId="7" borderId="178" xfId="2" applyNumberFormat="1" applyFont="1" applyFill="1" applyBorder="1" applyAlignment="1">
      <alignment vertical="top" wrapText="1"/>
    </xf>
    <xf numFmtId="3" fontId="13" fillId="7" borderId="179" xfId="2" applyNumberFormat="1" applyFont="1" applyFill="1" applyBorder="1" applyAlignment="1">
      <alignment vertical="top" wrapText="1"/>
    </xf>
    <xf numFmtId="0" fontId="6" fillId="7" borderId="176" xfId="0" applyFont="1" applyFill="1" applyBorder="1" applyAlignment="1">
      <alignment vertical="center"/>
    </xf>
    <xf numFmtId="0" fontId="3" fillId="7" borderId="180" xfId="2" applyFill="1" applyBorder="1" applyAlignment="1">
      <alignment vertical="center"/>
    </xf>
    <xf numFmtId="0" fontId="6" fillId="3" borderId="180" xfId="0" applyFont="1" applyFill="1" applyBorder="1" applyAlignment="1">
      <alignment vertical="center"/>
    </xf>
    <xf numFmtId="0" fontId="2" fillId="3" borderId="181" xfId="0" applyFont="1" applyFill="1" applyBorder="1" applyAlignment="1">
      <alignment vertical="center" wrapText="1"/>
    </xf>
    <xf numFmtId="0" fontId="2" fillId="7" borderId="180" xfId="0" applyFont="1" applyFill="1" applyBorder="1" applyAlignment="1">
      <alignment vertical="center" wrapText="1"/>
    </xf>
    <xf numFmtId="0" fontId="0" fillId="7" borderId="180" xfId="0" applyFill="1" applyBorder="1"/>
    <xf numFmtId="0" fontId="14" fillId="7" borderId="176" xfId="2" applyFont="1" applyFill="1" applyBorder="1" applyAlignment="1">
      <alignment vertical="top"/>
    </xf>
    <xf numFmtId="49" fontId="22" fillId="7" borderId="180" xfId="2" applyNumberFormat="1" applyFont="1" applyFill="1" applyBorder="1"/>
    <xf numFmtId="49" fontId="22" fillId="7" borderId="181" xfId="2" applyNumberFormat="1" applyFont="1" applyFill="1" applyBorder="1"/>
    <xf numFmtId="0" fontId="24" fillId="3" borderId="176" xfId="0" applyFont="1" applyFill="1" applyBorder="1" applyAlignment="1">
      <alignment vertical="center"/>
    </xf>
    <xf numFmtId="0" fontId="24" fillId="3" borderId="180" xfId="0" applyFont="1" applyFill="1" applyBorder="1" applyAlignment="1">
      <alignment vertical="center"/>
    </xf>
    <xf numFmtId="0" fontId="24" fillId="3" borderId="182" xfId="0" applyFont="1" applyFill="1" applyBorder="1" applyAlignment="1">
      <alignment vertical="center"/>
    </xf>
    <xf numFmtId="168" fontId="36" fillId="3" borderId="183" xfId="2" applyNumberFormat="1" applyFont="1" applyFill="1" applyBorder="1"/>
    <xf numFmtId="0" fontId="22" fillId="3" borderId="183" xfId="2" applyFont="1" applyFill="1" applyBorder="1"/>
    <xf numFmtId="0" fontId="14" fillId="7" borderId="176" xfId="2" quotePrefix="1" applyFont="1" applyFill="1" applyBorder="1" applyAlignment="1">
      <alignment vertical="top"/>
    </xf>
    <xf numFmtId="0" fontId="14" fillId="4" borderId="165" xfId="2" applyFont="1" applyFill="1" applyBorder="1" applyAlignment="1">
      <alignment vertical="center"/>
    </xf>
    <xf numFmtId="0" fontId="14" fillId="0" borderId="165" xfId="0" applyFont="1" applyBorder="1" applyAlignment="1" applyProtection="1">
      <alignment vertical="center" wrapText="1"/>
      <protection locked="0"/>
    </xf>
    <xf numFmtId="49" fontId="13" fillId="3" borderId="183" xfId="2" applyNumberFormat="1" applyFont="1" applyFill="1" applyBorder="1"/>
    <xf numFmtId="49" fontId="14" fillId="4" borderId="165" xfId="2" applyNumberFormat="1" applyFont="1" applyFill="1" applyBorder="1" applyAlignment="1" applyProtection="1">
      <alignment horizontal="left" vertical="center" indent="1"/>
      <protection locked="0"/>
    </xf>
    <xf numFmtId="49" fontId="13" fillId="4" borderId="165" xfId="2" applyNumberFormat="1" applyFont="1" applyFill="1" applyBorder="1" applyAlignment="1" applyProtection="1">
      <alignment horizontal="center" vertical="center" wrapText="1"/>
      <protection locked="0"/>
    </xf>
    <xf numFmtId="0" fontId="13" fillId="3" borderId="164" xfId="2" applyFont="1" applyFill="1" applyBorder="1" applyAlignment="1">
      <alignment vertical="center" wrapText="1"/>
    </xf>
    <xf numFmtId="0" fontId="14" fillId="3" borderId="184" xfId="2" applyFont="1" applyFill="1" applyBorder="1" applyAlignment="1">
      <alignment horizontal="center" vertical="center" wrapText="1"/>
    </xf>
    <xf numFmtId="0" fontId="6" fillId="3" borderId="185" xfId="2" applyFont="1" applyFill="1" applyBorder="1" applyAlignment="1">
      <alignment horizontal="left" vertical="center" wrapText="1"/>
    </xf>
    <xf numFmtId="0" fontId="6" fillId="3" borderId="186" xfId="2" applyFont="1" applyFill="1" applyBorder="1" applyAlignment="1">
      <alignment horizontal="left" vertical="center" wrapText="1"/>
    </xf>
    <xf numFmtId="0" fontId="13" fillId="3" borderId="187" xfId="2" applyFont="1" applyFill="1" applyBorder="1" applyAlignment="1">
      <alignment vertical="center" wrapText="1"/>
    </xf>
    <xf numFmtId="0" fontId="13" fillId="3" borderId="188" xfId="2" applyFont="1" applyFill="1" applyBorder="1" applyAlignment="1">
      <alignment vertical="center" wrapText="1"/>
    </xf>
    <xf numFmtId="0" fontId="13" fillId="3" borderId="189" xfId="2" applyFont="1" applyFill="1" applyBorder="1" applyAlignment="1">
      <alignment vertical="center" wrapText="1"/>
    </xf>
    <xf numFmtId="49" fontId="13" fillId="4" borderId="186" xfId="2" applyNumberFormat="1" applyFont="1" applyFill="1" applyBorder="1" applyAlignment="1" applyProtection="1">
      <alignment vertical="center" wrapText="1"/>
      <protection locked="0"/>
    </xf>
    <xf numFmtId="4" fontId="13" fillId="4" borderId="186" xfId="2" applyNumberFormat="1" applyFont="1" applyFill="1" applyBorder="1" applyAlignment="1" applyProtection="1">
      <alignment vertical="center" wrapText="1"/>
      <protection locked="0"/>
    </xf>
    <xf numFmtId="4" fontId="13" fillId="7" borderId="190" xfId="2" applyNumberFormat="1" applyFont="1" applyFill="1" applyBorder="1" applyAlignment="1" applyProtection="1">
      <alignment vertical="center" wrapText="1"/>
      <protection locked="0"/>
    </xf>
    <xf numFmtId="0" fontId="6" fillId="3" borderId="185" xfId="2" applyFont="1" applyFill="1" applyBorder="1" applyAlignment="1">
      <alignment vertical="center" wrapText="1"/>
    </xf>
    <xf numFmtId="0" fontId="13" fillId="3" borderId="189" xfId="2" applyFont="1" applyFill="1" applyBorder="1" applyAlignment="1">
      <alignment horizontal="center" vertical="center" wrapText="1"/>
    </xf>
    <xf numFmtId="4" fontId="13" fillId="7" borderId="186" xfId="2" applyNumberFormat="1" applyFont="1" applyFill="1" applyBorder="1" applyAlignment="1">
      <alignment vertical="center" wrapText="1"/>
    </xf>
    <xf numFmtId="4" fontId="13" fillId="3" borderId="190" xfId="2" applyNumberFormat="1" applyFont="1" applyFill="1" applyBorder="1" applyAlignment="1">
      <alignment vertical="center" wrapText="1"/>
    </xf>
    <xf numFmtId="0" fontId="6" fillId="3" borderId="185" xfId="0" applyFont="1" applyFill="1" applyBorder="1" applyAlignment="1">
      <alignment vertical="center"/>
    </xf>
    <xf numFmtId="0" fontId="3" fillId="7" borderId="109" xfId="2" applyFill="1" applyBorder="1" applyAlignment="1">
      <alignment vertical="center"/>
    </xf>
    <xf numFmtId="0" fontId="2" fillId="3" borderId="189" xfId="0" applyFont="1" applyFill="1" applyBorder="1" applyAlignment="1">
      <alignment vertical="center" wrapText="1"/>
    </xf>
    <xf numFmtId="0" fontId="6" fillId="7" borderId="191" xfId="0" applyFont="1" applyFill="1" applyBorder="1" applyAlignment="1">
      <alignment vertical="center"/>
    </xf>
    <xf numFmtId="0" fontId="14" fillId="7" borderId="191" xfId="2" applyFont="1" applyFill="1" applyBorder="1" applyAlignment="1">
      <alignment vertical="top"/>
    </xf>
    <xf numFmtId="49" fontId="22" fillId="7" borderId="189" xfId="2" applyNumberFormat="1" applyFont="1" applyFill="1" applyBorder="1"/>
    <xf numFmtId="0" fontId="14" fillId="8" borderId="186" xfId="2" applyFont="1" applyFill="1" applyBorder="1" applyAlignment="1" applyProtection="1">
      <alignment horizontal="left" vertical="center"/>
      <protection locked="0"/>
    </xf>
    <xf numFmtId="0" fontId="24" fillId="3" borderId="191" xfId="0" applyFont="1" applyFill="1" applyBorder="1" applyAlignment="1">
      <alignment vertical="center"/>
    </xf>
    <xf numFmtId="0" fontId="24" fillId="3" borderId="109" xfId="0" applyFont="1" applyFill="1" applyBorder="1" applyAlignment="1">
      <alignment vertical="center"/>
    </xf>
    <xf numFmtId="0" fontId="24" fillId="3" borderId="192" xfId="0" applyFont="1" applyFill="1" applyBorder="1" applyAlignment="1">
      <alignment vertical="center"/>
    </xf>
    <xf numFmtId="0" fontId="14" fillId="7" borderId="186" xfId="0" applyFont="1" applyFill="1" applyBorder="1" applyAlignment="1">
      <alignment horizontal="left" vertical="center" wrapText="1"/>
    </xf>
    <xf numFmtId="0" fontId="14" fillId="7" borderId="191" xfId="2" quotePrefix="1" applyFont="1" applyFill="1" applyBorder="1" applyAlignment="1">
      <alignment vertical="top"/>
    </xf>
    <xf numFmtId="0" fontId="14" fillId="4" borderId="186" xfId="2" applyFont="1" applyFill="1" applyBorder="1" applyProtection="1">
      <protection locked="0"/>
    </xf>
    <xf numFmtId="0" fontId="3" fillId="3" borderId="156" xfId="2" applyFill="1" applyBorder="1"/>
    <xf numFmtId="0" fontId="14" fillId="18" borderId="186" xfId="0" applyFont="1" applyFill="1" applyBorder="1" applyAlignment="1" applyProtection="1">
      <alignment vertical="center" wrapText="1"/>
      <protection locked="0"/>
    </xf>
    <xf numFmtId="49" fontId="14" fillId="4" borderId="186" xfId="2" applyNumberFormat="1" applyFont="1" applyFill="1" applyBorder="1" applyAlignment="1" applyProtection="1">
      <alignment vertical="center"/>
      <protection locked="0"/>
    </xf>
    <xf numFmtId="0" fontId="13" fillId="3" borderId="193" xfId="2" applyFont="1" applyFill="1" applyBorder="1" applyAlignment="1">
      <alignment horizontal="center" vertical="center" wrapText="1"/>
    </xf>
    <xf numFmtId="49" fontId="13" fillId="4" borderId="194" xfId="2" applyNumberFormat="1" applyFont="1" applyFill="1" applyBorder="1" applyAlignment="1" applyProtection="1">
      <alignment horizontal="center" vertical="center" wrapText="1"/>
      <protection locked="0"/>
    </xf>
    <xf numFmtId="49" fontId="13" fillId="4" borderId="195" xfId="2" applyNumberFormat="1" applyFont="1" applyFill="1" applyBorder="1" applyAlignment="1" applyProtection="1">
      <alignment horizontal="center" vertical="center" wrapText="1"/>
      <protection locked="0"/>
    </xf>
    <xf numFmtId="0" fontId="13" fillId="3" borderId="196" xfId="2" applyFont="1" applyFill="1" applyBorder="1" applyAlignment="1">
      <alignment horizontal="center" vertical="center" wrapText="1"/>
    </xf>
    <xf numFmtId="0" fontId="2" fillId="3" borderId="197" xfId="0" applyFont="1" applyFill="1" applyBorder="1" applyAlignment="1">
      <alignment vertical="center" wrapText="1"/>
    </xf>
    <xf numFmtId="49" fontId="22" fillId="7" borderId="197" xfId="2" applyNumberFormat="1" applyFont="1" applyFill="1" applyBorder="1"/>
    <xf numFmtId="0" fontId="14" fillId="8" borderId="191" xfId="2" applyFont="1" applyFill="1" applyBorder="1" applyAlignment="1" applyProtection="1">
      <alignment horizontal="left" vertical="center"/>
      <protection locked="0"/>
    </xf>
    <xf numFmtId="0" fontId="14" fillId="7" borderId="191" xfId="0" applyFont="1" applyFill="1" applyBorder="1" applyAlignment="1">
      <alignment horizontal="left" vertical="center" wrapText="1"/>
    </xf>
    <xf numFmtId="0" fontId="14" fillId="4" borderId="191" xfId="0" applyFont="1" applyFill="1" applyBorder="1" applyAlignment="1" applyProtection="1">
      <alignment vertical="center" wrapText="1"/>
      <protection locked="0"/>
    </xf>
    <xf numFmtId="168" fontId="14" fillId="4" borderId="191" xfId="2" applyNumberFormat="1" applyFont="1" applyFill="1" applyBorder="1" applyAlignment="1" applyProtection="1">
      <alignment horizontal="left" vertical="center"/>
      <protection locked="0"/>
    </xf>
    <xf numFmtId="49" fontId="22" fillId="4" borderId="198" xfId="2" applyNumberFormat="1" applyFont="1" applyFill="1" applyBorder="1" applyAlignment="1" applyProtection="1">
      <alignment horizontal="center" vertical="top" wrapText="1"/>
      <protection locked="0"/>
    </xf>
    <xf numFmtId="49" fontId="22" fillId="4" borderId="165" xfId="2" applyNumberFormat="1" applyFont="1" applyFill="1" applyBorder="1" applyAlignment="1" applyProtection="1">
      <alignment horizontal="center" vertical="top" wrapText="1"/>
      <protection locked="0"/>
    </xf>
    <xf numFmtId="49" fontId="22" fillId="4" borderId="199" xfId="2" applyNumberFormat="1" applyFont="1" applyFill="1" applyBorder="1" applyAlignment="1" applyProtection="1">
      <alignment horizontal="center" vertical="top" wrapText="1"/>
      <protection locked="0"/>
    </xf>
    <xf numFmtId="0" fontId="22" fillId="4" borderId="176" xfId="2" applyFont="1" applyFill="1" applyBorder="1" applyAlignment="1" applyProtection="1">
      <alignment horizontal="center" vertical="top" wrapText="1"/>
      <protection locked="0"/>
    </xf>
    <xf numFmtId="0" fontId="22" fillId="4" borderId="165" xfId="2" applyFont="1" applyFill="1" applyBorder="1" applyAlignment="1" applyProtection="1">
      <alignment horizontal="center" vertical="top" wrapText="1"/>
      <protection locked="0"/>
    </xf>
    <xf numFmtId="0" fontId="13" fillId="2" borderId="181" xfId="2" applyFont="1" applyFill="1" applyBorder="1" applyAlignment="1">
      <alignment vertical="top" wrapText="1"/>
    </xf>
    <xf numFmtId="3" fontId="13" fillId="0" borderId="199" xfId="2" applyNumberFormat="1" applyFont="1" applyBorder="1" applyAlignment="1" applyProtection="1">
      <alignment vertical="top" wrapText="1"/>
      <protection locked="0"/>
    </xf>
    <xf numFmtId="3" fontId="13" fillId="3" borderId="200" xfId="2" applyNumberFormat="1" applyFont="1" applyFill="1" applyBorder="1" applyAlignment="1">
      <alignment vertical="top" wrapText="1"/>
    </xf>
    <xf numFmtId="3" fontId="13" fillId="7" borderId="201" xfId="2" applyNumberFormat="1" applyFont="1" applyFill="1" applyBorder="1" applyAlignment="1">
      <alignment vertical="top" wrapText="1"/>
    </xf>
    <xf numFmtId="3" fontId="13" fillId="4" borderId="202" xfId="2" applyNumberFormat="1" applyFont="1" applyFill="1" applyBorder="1" applyAlignment="1" applyProtection="1">
      <alignment vertical="top" wrapText="1"/>
      <protection locked="0"/>
    </xf>
    <xf numFmtId="3" fontId="13" fillId="3" borderId="202" xfId="2" applyNumberFormat="1" applyFont="1" applyFill="1" applyBorder="1" applyAlignment="1">
      <alignment vertical="top" wrapText="1"/>
    </xf>
    <xf numFmtId="3" fontId="13" fillId="4" borderId="203" xfId="2" applyNumberFormat="1" applyFont="1" applyFill="1" applyBorder="1" applyAlignment="1" applyProtection="1">
      <alignment vertical="top" wrapText="1"/>
      <protection locked="0"/>
    </xf>
    <xf numFmtId="3" fontId="13" fillId="7" borderId="204" xfId="2" applyNumberFormat="1" applyFont="1" applyFill="1" applyBorder="1" applyAlignment="1">
      <alignment vertical="top" wrapText="1"/>
    </xf>
    <xf numFmtId="3" fontId="13" fillId="0" borderId="201" xfId="2" applyNumberFormat="1" applyFont="1" applyBorder="1" applyAlignment="1" applyProtection="1">
      <alignment vertical="top" wrapText="1"/>
      <protection locked="0"/>
    </xf>
    <xf numFmtId="3" fontId="13" fillId="4" borderId="205" xfId="2" applyNumberFormat="1" applyFont="1" applyFill="1" applyBorder="1" applyAlignment="1" applyProtection="1">
      <alignment vertical="top" wrapText="1"/>
      <protection locked="0"/>
    </xf>
    <xf numFmtId="0" fontId="6" fillId="3" borderId="206" xfId="0" applyFont="1" applyFill="1" applyBorder="1" applyAlignment="1">
      <alignment vertical="center"/>
    </xf>
    <xf numFmtId="0" fontId="2" fillId="3" borderId="207" xfId="0" applyFont="1" applyFill="1" applyBorder="1" applyAlignment="1">
      <alignment vertical="center" wrapText="1"/>
    </xf>
    <xf numFmtId="0" fontId="2" fillId="7" borderId="206" xfId="0" applyFont="1" applyFill="1" applyBorder="1" applyAlignment="1">
      <alignment vertical="center" wrapText="1"/>
    </xf>
    <xf numFmtId="0" fontId="0" fillId="7" borderId="206" xfId="0" applyFill="1" applyBorder="1"/>
    <xf numFmtId="0" fontId="9" fillId="3" borderId="183" xfId="2" applyFont="1" applyFill="1" applyBorder="1"/>
    <xf numFmtId="49" fontId="22" fillId="7" borderId="206" xfId="2" applyNumberFormat="1" applyFont="1" applyFill="1" applyBorder="1"/>
    <xf numFmtId="49" fontId="22" fillId="7" borderId="207" xfId="2" applyNumberFormat="1" applyFont="1" applyFill="1" applyBorder="1"/>
    <xf numFmtId="0" fontId="14" fillId="8" borderId="176" xfId="2" applyFont="1" applyFill="1" applyBorder="1" applyAlignment="1" applyProtection="1">
      <alignment horizontal="left" vertical="center"/>
      <protection locked="0"/>
    </xf>
    <xf numFmtId="0" fontId="14" fillId="7" borderId="176" xfId="0" applyFont="1" applyFill="1" applyBorder="1" applyAlignment="1">
      <alignment horizontal="left" vertical="center" wrapText="1"/>
    </xf>
    <xf numFmtId="49" fontId="22" fillId="7" borderId="183" xfId="2" applyNumberFormat="1" applyFont="1" applyFill="1" applyBorder="1"/>
    <xf numFmtId="49" fontId="22" fillId="7" borderId="208" xfId="2" applyNumberFormat="1" applyFont="1" applyFill="1" applyBorder="1"/>
    <xf numFmtId="49" fontId="14" fillId="4" borderId="165" xfId="2" applyNumberFormat="1" applyFont="1" applyFill="1" applyBorder="1" applyAlignment="1" applyProtection="1">
      <alignment vertical="center"/>
      <protection locked="0"/>
    </xf>
    <xf numFmtId="0" fontId="14" fillId="4" borderId="176" xfId="0" applyFont="1" applyFill="1" applyBorder="1" applyAlignment="1" applyProtection="1">
      <alignment vertical="center" wrapText="1"/>
      <protection locked="0"/>
    </xf>
    <xf numFmtId="168" fontId="14" fillId="4" borderId="176" xfId="2" applyNumberFormat="1" applyFont="1" applyFill="1" applyBorder="1" applyAlignment="1" applyProtection="1">
      <alignment horizontal="left" vertical="center"/>
      <protection locked="0"/>
    </xf>
    <xf numFmtId="49" fontId="22" fillId="3" borderId="183" xfId="2" applyNumberFormat="1" applyFont="1" applyFill="1" applyBorder="1" applyAlignment="1">
      <alignment vertical="top"/>
    </xf>
    <xf numFmtId="49" fontId="22" fillId="4" borderId="209" xfId="2" applyNumberFormat="1" applyFont="1" applyFill="1" applyBorder="1" applyAlignment="1" applyProtection="1">
      <alignment horizontal="center" vertical="top" wrapText="1"/>
      <protection locked="0"/>
    </xf>
    <xf numFmtId="49" fontId="22" fillId="4" borderId="203" xfId="2" applyNumberFormat="1" applyFont="1" applyFill="1" applyBorder="1" applyAlignment="1" applyProtection="1">
      <alignment horizontal="center" vertical="top" wrapText="1"/>
      <protection locked="0"/>
    </xf>
    <xf numFmtId="0" fontId="13" fillId="2" borderId="210" xfId="2" applyFont="1" applyFill="1" applyBorder="1" applyAlignment="1">
      <alignment vertical="top" wrapText="1"/>
    </xf>
    <xf numFmtId="3" fontId="13" fillId="0" borderId="203" xfId="2" applyNumberFormat="1" applyFont="1" applyBorder="1" applyAlignment="1" applyProtection="1">
      <alignment vertical="top" wrapText="1"/>
      <protection locked="0"/>
    </xf>
    <xf numFmtId="3" fontId="13" fillId="3" borderId="211" xfId="2" applyNumberFormat="1" applyFont="1" applyFill="1" applyBorder="1" applyAlignment="1">
      <alignment vertical="top" wrapText="1"/>
    </xf>
    <xf numFmtId="3" fontId="13" fillId="7" borderId="212" xfId="2" applyNumberFormat="1" applyFont="1" applyFill="1" applyBorder="1" applyAlignment="1">
      <alignment vertical="top" wrapText="1"/>
    </xf>
    <xf numFmtId="3" fontId="13" fillId="7" borderId="213" xfId="2" applyNumberFormat="1" applyFont="1" applyFill="1" applyBorder="1" applyAlignment="1">
      <alignment vertical="top" wrapText="1"/>
    </xf>
    <xf numFmtId="49" fontId="22" fillId="4" borderId="214" xfId="2" applyNumberFormat="1" applyFont="1" applyFill="1" applyBorder="1" applyAlignment="1" applyProtection="1">
      <alignment horizontal="center" vertical="top" wrapText="1"/>
      <protection locked="0"/>
    </xf>
    <xf numFmtId="3" fontId="13" fillId="4" borderId="215" xfId="2" applyNumberFormat="1" applyFont="1" applyFill="1" applyBorder="1" applyAlignment="1" applyProtection="1">
      <alignment vertical="top" wrapText="1"/>
      <protection locked="0"/>
    </xf>
    <xf numFmtId="3" fontId="13" fillId="7" borderId="202" xfId="2" applyNumberFormat="1" applyFont="1" applyFill="1" applyBorder="1" applyAlignment="1">
      <alignment vertical="top" wrapText="1"/>
    </xf>
    <xf numFmtId="0" fontId="6" fillId="7" borderId="216" xfId="0" applyFont="1" applyFill="1" applyBorder="1" applyAlignment="1">
      <alignment vertical="center"/>
    </xf>
    <xf numFmtId="0" fontId="14" fillId="7" borderId="216" xfId="2" applyFont="1" applyFill="1" applyBorder="1" applyAlignment="1">
      <alignment vertical="top"/>
    </xf>
    <xf numFmtId="0" fontId="14" fillId="8" borderId="216" xfId="2" applyFont="1" applyFill="1" applyBorder="1" applyAlignment="1" applyProtection="1">
      <alignment horizontal="left" vertical="center"/>
      <protection locked="0"/>
    </xf>
    <xf numFmtId="0" fontId="14" fillId="7" borderId="216" xfId="0" applyFont="1" applyFill="1" applyBorder="1" applyAlignment="1">
      <alignment horizontal="left" vertical="center" wrapText="1"/>
    </xf>
    <xf numFmtId="0" fontId="14" fillId="7" borderId="216" xfId="2" quotePrefix="1" applyFont="1" applyFill="1" applyBorder="1" applyAlignment="1">
      <alignment vertical="top"/>
    </xf>
    <xf numFmtId="49" fontId="14" fillId="4" borderId="212" xfId="2" applyNumberFormat="1" applyFont="1" applyFill="1" applyBorder="1" applyAlignment="1" applyProtection="1">
      <alignment vertical="center"/>
      <protection locked="0"/>
    </xf>
    <xf numFmtId="0" fontId="14" fillId="4" borderId="216" xfId="0" applyFont="1" applyFill="1" applyBorder="1" applyAlignment="1" applyProtection="1">
      <alignment vertical="center" wrapText="1"/>
      <protection locked="0"/>
    </xf>
    <xf numFmtId="168" fontId="14" fillId="4" borderId="216" xfId="2" applyNumberFormat="1" applyFont="1" applyFill="1" applyBorder="1" applyAlignment="1" applyProtection="1">
      <alignment horizontal="left" vertical="center"/>
      <protection locked="0"/>
    </xf>
    <xf numFmtId="3" fontId="13" fillId="4" borderId="212" xfId="2" applyNumberFormat="1" applyFont="1" applyFill="1" applyBorder="1" applyAlignment="1" applyProtection="1">
      <alignment vertical="top" wrapText="1"/>
      <protection locked="0"/>
    </xf>
    <xf numFmtId="0" fontId="6" fillId="3" borderId="217" xfId="0" applyFont="1" applyFill="1" applyBorder="1" applyAlignment="1">
      <alignment vertical="center"/>
    </xf>
    <xf numFmtId="0" fontId="2" fillId="3" borderId="218" xfId="0" applyFont="1" applyFill="1" applyBorder="1" applyAlignment="1">
      <alignment vertical="center" wrapText="1"/>
    </xf>
    <xf numFmtId="0" fontId="6" fillId="7" borderId="176" xfId="0" applyFont="1" applyFill="1" applyBorder="1" applyAlignment="1">
      <alignment horizontal="left" vertical="center"/>
    </xf>
    <xf numFmtId="0" fontId="2" fillId="7" borderId="217" xfId="0" applyFont="1" applyFill="1" applyBorder="1" applyAlignment="1">
      <alignment horizontal="left" vertical="center" wrapText="1"/>
    </xf>
    <xf numFmtId="0" fontId="0" fillId="7" borderId="217" xfId="0" applyFill="1" applyBorder="1" applyAlignment="1">
      <alignment horizontal="left"/>
    </xf>
    <xf numFmtId="49" fontId="22" fillId="7" borderId="217" xfId="2" applyNumberFormat="1" applyFont="1" applyFill="1" applyBorder="1"/>
    <xf numFmtId="49" fontId="22" fillId="7" borderId="218" xfId="2" applyNumberFormat="1" applyFont="1" applyFill="1" applyBorder="1"/>
    <xf numFmtId="49" fontId="22" fillId="4" borderId="219" xfId="2" applyNumberFormat="1" applyFont="1" applyFill="1" applyBorder="1" applyAlignment="1" applyProtection="1">
      <alignment horizontal="center" vertical="top" wrapText="1"/>
      <protection locked="0"/>
    </xf>
    <xf numFmtId="0" fontId="13" fillId="2" borderId="197" xfId="2" applyFont="1" applyFill="1" applyBorder="1" applyAlignment="1">
      <alignment vertical="top" wrapText="1"/>
    </xf>
    <xf numFmtId="3" fontId="13" fillId="0" borderId="220" xfId="2" applyNumberFormat="1" applyFont="1" applyBorder="1" applyAlignment="1" applyProtection="1">
      <alignment vertical="top" wrapText="1"/>
      <protection locked="0"/>
    </xf>
    <xf numFmtId="3" fontId="13" fillId="3" borderId="221" xfId="2" applyNumberFormat="1" applyFont="1" applyFill="1" applyBorder="1" applyAlignment="1">
      <alignment vertical="top" wrapText="1"/>
    </xf>
    <xf numFmtId="3" fontId="13" fillId="4" borderId="222" xfId="2" applyNumberFormat="1" applyFont="1" applyFill="1" applyBorder="1" applyAlignment="1" applyProtection="1">
      <alignment vertical="top" wrapText="1"/>
      <protection locked="0"/>
    </xf>
    <xf numFmtId="3" fontId="13" fillId="3" borderId="222" xfId="2" applyNumberFormat="1" applyFont="1" applyFill="1" applyBorder="1" applyAlignment="1">
      <alignment vertical="top" wrapText="1"/>
    </xf>
    <xf numFmtId="3" fontId="13" fillId="4" borderId="220" xfId="2" applyNumberFormat="1" applyFont="1" applyFill="1" applyBorder="1" applyAlignment="1" applyProtection="1">
      <alignment vertical="top" wrapText="1"/>
      <protection locked="0"/>
    </xf>
    <xf numFmtId="3" fontId="13" fillId="7" borderId="223" xfId="2" applyNumberFormat="1" applyFont="1" applyFill="1" applyBorder="1" applyAlignment="1">
      <alignment vertical="top" wrapText="1"/>
    </xf>
    <xf numFmtId="49" fontId="22" fillId="4" borderId="224" xfId="2" applyNumberFormat="1" applyFont="1" applyFill="1" applyBorder="1" applyAlignment="1" applyProtection="1">
      <alignment horizontal="center" vertical="top" wrapText="1"/>
      <protection locked="0"/>
    </xf>
    <xf numFmtId="49" fontId="22" fillId="4" borderId="220" xfId="2" applyNumberFormat="1" applyFont="1" applyFill="1" applyBorder="1" applyAlignment="1" applyProtection="1">
      <alignment horizontal="center" vertical="top" wrapText="1"/>
      <protection locked="0"/>
    </xf>
    <xf numFmtId="0" fontId="6" fillId="7" borderId="225" xfId="0" applyFont="1" applyFill="1" applyBorder="1" applyAlignment="1">
      <alignment vertical="center"/>
    </xf>
    <xf numFmtId="0" fontId="14" fillId="7" borderId="225" xfId="2" applyFont="1" applyFill="1" applyBorder="1" applyAlignment="1">
      <alignment vertical="top"/>
    </xf>
    <xf numFmtId="0" fontId="14" fillId="8" borderId="225" xfId="2" applyFont="1" applyFill="1" applyBorder="1" applyAlignment="1" applyProtection="1">
      <alignment horizontal="left" vertical="center"/>
      <protection locked="0"/>
    </xf>
    <xf numFmtId="0" fontId="14" fillId="7" borderId="225" xfId="0" applyFont="1" applyFill="1" applyBorder="1" applyAlignment="1">
      <alignment horizontal="left" vertical="center" wrapText="1"/>
    </xf>
    <xf numFmtId="0" fontId="14" fillId="7" borderId="225" xfId="2" quotePrefix="1" applyFont="1" applyFill="1" applyBorder="1" applyAlignment="1">
      <alignment vertical="top"/>
    </xf>
    <xf numFmtId="49" fontId="14" fillId="4" borderId="223" xfId="2" applyNumberFormat="1" applyFont="1" applyFill="1" applyBorder="1" applyAlignment="1" applyProtection="1">
      <alignment vertical="center"/>
      <protection locked="0"/>
    </xf>
    <xf numFmtId="0" fontId="14" fillId="4" borderId="225" xfId="0" applyFont="1" applyFill="1" applyBorder="1" applyAlignment="1" applyProtection="1">
      <alignment vertical="center" wrapText="1"/>
      <protection locked="0"/>
    </xf>
    <xf numFmtId="168" fontId="14" fillId="4" borderId="225" xfId="2" applyNumberFormat="1" applyFont="1" applyFill="1" applyBorder="1" applyAlignment="1" applyProtection="1">
      <alignment horizontal="left" vertical="center"/>
      <protection locked="0"/>
    </xf>
    <xf numFmtId="0" fontId="6" fillId="3" borderId="226" xfId="0" applyFont="1" applyFill="1" applyBorder="1" applyAlignment="1">
      <alignment vertical="center"/>
    </xf>
    <xf numFmtId="0" fontId="2" fillId="7" borderId="226" xfId="0" applyFont="1" applyFill="1" applyBorder="1" applyAlignment="1">
      <alignment vertical="center" wrapText="1"/>
    </xf>
    <xf numFmtId="0" fontId="0" fillId="7" borderId="226" xfId="0" applyFill="1" applyBorder="1"/>
    <xf numFmtId="49" fontId="22" fillId="7" borderId="226" xfId="2" applyNumberFormat="1" applyFont="1" applyFill="1" applyBorder="1"/>
    <xf numFmtId="3" fontId="13" fillId="4" borderId="227" xfId="2" applyNumberFormat="1" applyFont="1" applyFill="1" applyBorder="1" applyAlignment="1" applyProtection="1">
      <alignment vertical="top" wrapText="1"/>
      <protection locked="0"/>
    </xf>
    <xf numFmtId="3" fontId="13" fillId="7" borderId="228" xfId="2" applyNumberFormat="1" applyFont="1" applyFill="1" applyBorder="1" applyAlignment="1">
      <alignment vertical="top" wrapText="1"/>
    </xf>
    <xf numFmtId="3" fontId="13" fillId="4" borderId="223" xfId="2" applyNumberFormat="1" applyFont="1" applyFill="1" applyBorder="1" applyAlignment="1" applyProtection="1">
      <alignment vertical="top" wrapText="1"/>
      <protection locked="0"/>
    </xf>
    <xf numFmtId="0" fontId="6" fillId="3" borderId="189" xfId="0" applyFont="1" applyFill="1" applyBorder="1" applyAlignment="1">
      <alignment vertical="center"/>
    </xf>
    <xf numFmtId="0" fontId="6" fillId="3" borderId="223" xfId="0" applyFont="1" applyFill="1" applyBorder="1" applyAlignment="1">
      <alignment vertical="center" wrapText="1"/>
    </xf>
    <xf numFmtId="0" fontId="6" fillId="7" borderId="229" xfId="0" applyFont="1" applyFill="1" applyBorder="1" applyAlignment="1">
      <alignment vertical="center" wrapText="1"/>
    </xf>
    <xf numFmtId="0" fontId="6" fillId="7" borderId="230" xfId="0" applyFont="1" applyFill="1" applyBorder="1" applyAlignment="1">
      <alignment vertical="center" wrapText="1"/>
    </xf>
    <xf numFmtId="0" fontId="6" fillId="3" borderId="229" xfId="0" applyFont="1" applyFill="1" applyBorder="1" applyAlignment="1">
      <alignment vertical="center"/>
    </xf>
    <xf numFmtId="0" fontId="12" fillId="3" borderId="229" xfId="0" applyFont="1" applyFill="1" applyBorder="1" applyAlignment="1">
      <alignment vertical="center" wrapText="1"/>
    </xf>
    <xf numFmtId="0" fontId="14" fillId="7" borderId="225" xfId="0" applyFont="1" applyFill="1" applyBorder="1" applyAlignment="1">
      <alignment horizontal="right" vertical="center"/>
    </xf>
    <xf numFmtId="0" fontId="6" fillId="7" borderId="232" xfId="0" applyFont="1" applyFill="1" applyBorder="1" applyAlignment="1">
      <alignment vertical="center"/>
    </xf>
    <xf numFmtId="0" fontId="6" fillId="3" borderId="156" xfId="0" applyFont="1" applyFill="1" applyBorder="1" applyAlignment="1">
      <alignment vertical="center"/>
    </xf>
    <xf numFmtId="0" fontId="14" fillId="7" borderId="225" xfId="0" applyFont="1" applyFill="1" applyBorder="1" applyAlignment="1">
      <alignment horizontal="right" vertical="center" wrapText="1"/>
    </xf>
    <xf numFmtId="0" fontId="6" fillId="7" borderId="233" xfId="0" applyFont="1" applyFill="1" applyBorder="1" applyAlignment="1">
      <alignment vertical="center"/>
    </xf>
    <xf numFmtId="0" fontId="14" fillId="4" borderId="225" xfId="0" applyFont="1" applyFill="1" applyBorder="1" applyAlignment="1" applyProtection="1">
      <alignment vertical="center"/>
      <protection locked="0"/>
    </xf>
    <xf numFmtId="0" fontId="13" fillId="4" borderId="231" xfId="0" applyFont="1" applyFill="1" applyBorder="1" applyAlignment="1" applyProtection="1">
      <alignment vertical="center"/>
      <protection locked="0"/>
    </xf>
    <xf numFmtId="0" fontId="14" fillId="3" borderId="232" xfId="0" applyFont="1" applyFill="1" applyBorder="1" applyAlignment="1">
      <alignment horizontal="left" vertical="center"/>
    </xf>
    <xf numFmtId="0" fontId="14" fillId="4" borderId="223" xfId="0" applyFont="1" applyFill="1" applyBorder="1" applyAlignment="1" applyProtection="1">
      <alignment vertical="center" wrapText="1"/>
      <protection locked="0"/>
    </xf>
    <xf numFmtId="0" fontId="3" fillId="3" borderId="231" xfId="0" applyFont="1" applyFill="1" applyBorder="1" applyAlignment="1">
      <alignment vertical="center"/>
    </xf>
    <xf numFmtId="0" fontId="14" fillId="3" borderId="223" xfId="0" applyFont="1" applyFill="1" applyBorder="1" applyAlignment="1">
      <alignment horizontal="left" vertical="center"/>
    </xf>
    <xf numFmtId="0" fontId="13" fillId="4" borderId="225" xfId="0" applyFont="1" applyFill="1" applyBorder="1" applyAlignment="1" applyProtection="1">
      <alignment vertical="center"/>
      <protection locked="0"/>
    </xf>
    <xf numFmtId="0" fontId="13" fillId="4" borderId="223" xfId="0" applyFont="1" applyFill="1" applyBorder="1" applyAlignment="1" applyProtection="1">
      <alignment vertical="center" wrapText="1"/>
      <protection locked="0"/>
    </xf>
    <xf numFmtId="0" fontId="13" fillId="0" borderId="223" xfId="0" applyFont="1" applyBorder="1" applyAlignment="1" applyProtection="1">
      <alignment horizontal="center" vertical="center" wrapText="1"/>
      <protection locked="0"/>
    </xf>
    <xf numFmtId="0" fontId="2" fillId="3" borderId="232" xfId="0" applyFont="1" applyFill="1" applyBorder="1" applyAlignment="1">
      <alignment vertical="center" wrapText="1"/>
    </xf>
    <xf numFmtId="0" fontId="6" fillId="7" borderId="229" xfId="0" applyFont="1" applyFill="1" applyBorder="1" applyAlignment="1">
      <alignment vertical="center"/>
    </xf>
    <xf numFmtId="0" fontId="2" fillId="7" borderId="229" xfId="0" applyFont="1" applyFill="1" applyBorder="1" applyAlignment="1">
      <alignment vertical="center" wrapText="1"/>
    </xf>
    <xf numFmtId="0" fontId="0" fillId="7" borderId="229" xfId="0" applyFill="1" applyBorder="1"/>
    <xf numFmtId="0" fontId="3" fillId="7" borderId="229" xfId="2" applyFill="1" applyBorder="1"/>
    <xf numFmtId="0" fontId="3" fillId="7" borderId="230" xfId="2" applyFill="1" applyBorder="1"/>
    <xf numFmtId="0" fontId="14" fillId="3" borderId="229" xfId="2" applyFont="1" applyFill="1" applyBorder="1" applyAlignment="1">
      <alignment horizontal="left" vertical="center"/>
    </xf>
    <xf numFmtId="0" fontId="14" fillId="7" borderId="225" xfId="2" applyFont="1" applyFill="1" applyBorder="1" applyAlignment="1">
      <alignment horizontal="right" vertical="center" indent="1"/>
    </xf>
    <xf numFmtId="0" fontId="13" fillId="7" borderId="232" xfId="2" applyFont="1" applyFill="1" applyBorder="1" applyAlignment="1">
      <alignment horizontal="center" vertical="center"/>
    </xf>
    <xf numFmtId="0" fontId="13" fillId="3" borderId="223" xfId="2" applyFont="1" applyFill="1" applyBorder="1" applyAlignment="1">
      <alignment horizontal="center" vertical="center"/>
    </xf>
    <xf numFmtId="0" fontId="14" fillId="4" borderId="225" xfId="2" applyFont="1" applyFill="1" applyBorder="1" applyAlignment="1" applyProtection="1">
      <alignment horizontal="left" vertical="center"/>
      <protection locked="0"/>
    </xf>
    <xf numFmtId="1" fontId="13" fillId="4" borderId="236" xfId="2" applyNumberFormat="1" applyFont="1" applyFill="1" applyBorder="1" applyAlignment="1" applyProtection="1">
      <alignment horizontal="center" vertical="center" wrapText="1"/>
      <protection locked="0"/>
    </xf>
    <xf numFmtId="4" fontId="3" fillId="6" borderId="237" xfId="2" applyNumberFormat="1" applyFill="1" applyBorder="1" applyAlignment="1">
      <alignment horizontal="center" vertical="top" wrapText="1"/>
    </xf>
    <xf numFmtId="4" fontId="3" fillId="6" borderId="240" xfId="2" applyNumberFormat="1" applyFill="1" applyBorder="1" applyAlignment="1">
      <alignment horizontal="center" vertical="top"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3" fillId="2" borderId="11" xfId="0" applyFont="1" applyFill="1" applyBorder="1" applyAlignment="1">
      <alignment vertical="top" wrapText="1"/>
    </xf>
    <xf numFmtId="0" fontId="3" fillId="2" borderId="0" xfId="0" applyFont="1" applyFill="1" applyAlignment="1">
      <alignment vertical="top" wrapText="1"/>
    </xf>
    <xf numFmtId="0" fontId="3" fillId="2" borderId="14" xfId="0" applyFont="1" applyFill="1" applyBorder="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4" borderId="0" xfId="0" applyFont="1" applyFill="1" applyAlignment="1">
      <alignment horizontal="justify" vertical="center" wrapText="1"/>
    </xf>
    <xf numFmtId="0" fontId="6" fillId="4" borderId="0" xfId="0" applyFont="1" applyFill="1" applyAlignment="1">
      <alignment horizontal="justify" vertical="center" wrapText="1"/>
    </xf>
    <xf numFmtId="0" fontId="3" fillId="15" borderId="0" xfId="0" applyFont="1" applyFill="1" applyAlignment="1">
      <alignment horizontal="justify" vertical="center" wrapText="1"/>
    </xf>
    <xf numFmtId="0" fontId="7" fillId="4" borderId="0" xfId="0" quotePrefix="1" applyFont="1" applyFill="1" applyAlignment="1">
      <alignment horizontal="center" vertical="center" wrapText="1"/>
    </xf>
    <xf numFmtId="0" fontId="8" fillId="4" borderId="0" xfId="0" quotePrefix="1" applyFont="1" applyFill="1" applyAlignment="1">
      <alignment horizontal="left" vertical="center" wrapText="1"/>
    </xf>
    <xf numFmtId="0" fontId="3" fillId="4" borderId="0" xfId="0" applyFont="1" applyFill="1" applyAlignment="1">
      <alignment horizontal="left" vertical="center" wrapText="1"/>
    </xf>
    <xf numFmtId="0" fontId="6" fillId="3" borderId="120" xfId="2" applyFont="1" applyFill="1" applyBorder="1" applyAlignment="1">
      <alignment horizontal="left" vertical="center" wrapText="1"/>
    </xf>
    <xf numFmtId="0" fontId="6" fillId="3" borderId="120" xfId="2" applyFont="1" applyFill="1" applyBorder="1" applyAlignment="1">
      <alignment horizontal="left" vertical="center"/>
    </xf>
    <xf numFmtId="0" fontId="6" fillId="3" borderId="120" xfId="2" applyFont="1" applyFill="1" applyBorder="1" applyAlignment="1">
      <alignment horizontal="left" vertical="top" wrapText="1"/>
    </xf>
    <xf numFmtId="0" fontId="3" fillId="4" borderId="5" xfId="0" applyFont="1" applyFill="1" applyBorder="1" applyAlignment="1">
      <alignment vertical="center" wrapText="1"/>
    </xf>
    <xf numFmtId="0" fontId="7" fillId="4" borderId="0" xfId="0" applyFont="1" applyFill="1" applyAlignment="1">
      <alignment horizontal="center" vertical="center" wrapText="1"/>
    </xf>
    <xf numFmtId="0" fontId="19" fillId="4" borderId="0" xfId="0" applyFont="1" applyFill="1" applyAlignment="1">
      <alignment vertical="top" wrapText="1"/>
    </xf>
    <xf numFmtId="0" fontId="18" fillId="4" borderId="0" xfId="0" applyFont="1" applyFill="1" applyAlignment="1">
      <alignment vertical="top" wrapText="1"/>
    </xf>
    <xf numFmtId="0" fontId="3" fillId="4" borderId="0" xfId="0" applyFont="1" applyFill="1" applyAlignment="1">
      <alignment vertical="center"/>
    </xf>
    <xf numFmtId="0" fontId="19" fillId="2" borderId="0" xfId="0" applyFont="1" applyFill="1" applyAlignment="1">
      <alignment vertical="top" wrapText="1"/>
    </xf>
    <xf numFmtId="0" fontId="19" fillId="0" borderId="0" xfId="0" applyFont="1" applyAlignment="1">
      <alignment vertical="top" wrapText="1"/>
    </xf>
    <xf numFmtId="0" fontId="19" fillId="5" borderId="0" xfId="0" applyFont="1" applyFill="1" applyAlignment="1">
      <alignment vertical="top" wrapText="1"/>
    </xf>
    <xf numFmtId="0" fontId="35" fillId="4" borderId="0" xfId="0" applyFont="1" applyFill="1" applyAlignment="1">
      <alignment vertical="top" wrapText="1"/>
    </xf>
    <xf numFmtId="0" fontId="18" fillId="5" borderId="0" xfId="0" applyFont="1" applyFill="1" applyAlignment="1">
      <alignment vertical="top" wrapText="1"/>
    </xf>
    <xf numFmtId="0" fontId="19" fillId="4" borderId="0" xfId="0" quotePrefix="1" applyFont="1" applyFill="1" applyAlignment="1">
      <alignment vertical="top" wrapText="1"/>
    </xf>
    <xf numFmtId="0" fontId="19" fillId="15" borderId="0" xfId="0" applyFont="1" applyFill="1" applyAlignment="1">
      <alignment vertical="top" wrapText="1"/>
    </xf>
    <xf numFmtId="0" fontId="19" fillId="2" borderId="0" xfId="0" quotePrefix="1" applyFont="1" applyFill="1" applyAlignment="1">
      <alignment vertical="top" wrapText="1"/>
    </xf>
    <xf numFmtId="0" fontId="19" fillId="0" borderId="0" xfId="0" quotePrefix="1" applyFont="1" applyAlignment="1">
      <alignment vertical="top" wrapText="1"/>
    </xf>
    <xf numFmtId="0" fontId="18" fillId="4" borderId="0" xfId="0" applyFont="1" applyFill="1" applyAlignment="1">
      <alignment vertical="top"/>
    </xf>
    <xf numFmtId="0" fontId="19" fillId="15" borderId="0" xfId="0" quotePrefix="1" applyFont="1" applyFill="1" applyAlignment="1">
      <alignment vertical="top" wrapText="1"/>
    </xf>
    <xf numFmtId="0" fontId="18" fillId="4" borderId="0" xfId="0" quotePrefix="1" applyFont="1" applyFill="1" applyAlignment="1">
      <alignment vertical="top" wrapText="1"/>
    </xf>
    <xf numFmtId="0" fontId="18" fillId="2" borderId="0" xfId="0" applyFont="1" applyFill="1" applyAlignment="1">
      <alignment vertical="top" wrapText="1"/>
    </xf>
    <xf numFmtId="0" fontId="3" fillId="4" borderId="0" xfId="0" applyFont="1" applyFill="1" applyAlignment="1">
      <alignment vertical="center" wrapText="1"/>
    </xf>
    <xf numFmtId="0" fontId="3" fillId="4" borderId="0" xfId="0" quotePrefix="1" applyFont="1" applyFill="1" applyAlignment="1">
      <alignment horizontal="left" vertical="center" wrapText="1"/>
    </xf>
    <xf numFmtId="0" fontId="6" fillId="4" borderId="0" xfId="0" applyFont="1" applyFill="1" applyAlignment="1">
      <alignment vertical="center" wrapText="1"/>
    </xf>
    <xf numFmtId="0" fontId="6" fillId="7" borderId="119" xfId="0" applyFont="1" applyFill="1" applyBorder="1" applyAlignment="1">
      <alignment horizontal="left" vertical="center"/>
    </xf>
    <xf numFmtId="0" fontId="6" fillId="7" borderId="124" xfId="0" applyFont="1" applyFill="1" applyBorder="1" applyAlignment="1">
      <alignment horizontal="left" vertical="center"/>
    </xf>
    <xf numFmtId="0" fontId="6" fillId="3" borderId="119" xfId="0" applyFont="1" applyFill="1" applyBorder="1" applyAlignment="1">
      <alignment horizontal="left" vertical="top"/>
    </xf>
    <xf numFmtId="0" fontId="6" fillId="3" borderId="124" xfId="0" applyFont="1" applyFill="1" applyBorder="1" applyAlignment="1">
      <alignment horizontal="left" vertical="top"/>
    </xf>
    <xf numFmtId="0" fontId="13" fillId="4" borderId="134" xfId="2" applyFont="1" applyFill="1" applyBorder="1" applyAlignment="1" applyProtection="1">
      <alignment horizontal="center" vertical="center" wrapText="1"/>
      <protection locked="0"/>
    </xf>
    <xf numFmtId="0" fontId="13" fillId="4" borderId="135" xfId="2" applyFont="1" applyFill="1" applyBorder="1" applyAlignment="1" applyProtection="1">
      <alignment horizontal="center" vertical="center" wrapText="1"/>
      <protection locked="0"/>
    </xf>
    <xf numFmtId="0" fontId="6" fillId="3" borderId="119" xfId="2" applyFont="1" applyFill="1" applyBorder="1" applyAlignment="1">
      <alignment horizontal="left" vertical="center" wrapText="1"/>
    </xf>
    <xf numFmtId="0" fontId="6" fillId="3" borderId="124" xfId="2" applyFont="1" applyFill="1" applyBorder="1" applyAlignment="1">
      <alignment horizontal="left" vertical="center" wrapText="1"/>
    </xf>
    <xf numFmtId="0" fontId="14" fillId="3" borderId="113" xfId="2" applyFont="1" applyFill="1" applyBorder="1" applyAlignment="1">
      <alignment horizontal="center" vertical="top" wrapText="1"/>
    </xf>
    <xf numFmtId="0" fontId="14" fillId="3" borderId="94" xfId="2" applyFont="1" applyFill="1" applyBorder="1" applyAlignment="1">
      <alignment horizontal="center" vertical="top" wrapText="1"/>
    </xf>
    <xf numFmtId="0" fontId="13" fillId="4" borderId="138" xfId="2" applyFont="1" applyFill="1" applyBorder="1" applyAlignment="1" applyProtection="1">
      <alignment horizontal="center" vertical="center" wrapText="1"/>
      <protection locked="0"/>
    </xf>
    <xf numFmtId="0" fontId="13" fillId="4" borderId="139" xfId="2" applyFont="1" applyFill="1" applyBorder="1" applyAlignment="1" applyProtection="1">
      <alignment horizontal="center" vertical="center" wrapText="1"/>
      <protection locked="0"/>
    </xf>
    <xf numFmtId="0" fontId="3" fillId="4" borderId="5" xfId="2" applyFill="1" applyBorder="1" applyAlignment="1">
      <alignment wrapText="1"/>
    </xf>
    <xf numFmtId="0" fontId="7" fillId="4" borderId="0" xfId="2" applyFont="1" applyFill="1" applyAlignment="1">
      <alignment horizontal="center" vertical="center" wrapText="1"/>
    </xf>
    <xf numFmtId="0" fontId="19" fillId="2" borderId="0" xfId="2" applyFont="1" applyFill="1" applyAlignment="1">
      <alignment horizontal="justify" vertical="center" wrapText="1"/>
    </xf>
    <xf numFmtId="0" fontId="19" fillId="2" borderId="0" xfId="2" applyFont="1" applyFill="1" applyAlignment="1">
      <alignment vertical="center" wrapText="1"/>
    </xf>
    <xf numFmtId="0" fontId="3" fillId="4" borderId="0" xfId="2" applyFill="1" applyAlignment="1">
      <alignment vertical="center" wrapText="1"/>
    </xf>
    <xf numFmtId="0" fontId="19" fillId="4" borderId="0" xfId="2" applyFont="1" applyFill="1" applyAlignment="1">
      <alignment horizontal="justify" vertical="center" wrapText="1"/>
    </xf>
    <xf numFmtId="0" fontId="3" fillId="4" borderId="5" xfId="2" applyFill="1" applyBorder="1" applyAlignment="1">
      <alignment vertical="center" wrapText="1"/>
    </xf>
    <xf numFmtId="0" fontId="7" fillId="4" borderId="0" xfId="2" quotePrefix="1" applyFont="1" applyFill="1" applyAlignment="1">
      <alignment horizontal="center" vertical="center" wrapText="1"/>
    </xf>
    <xf numFmtId="0" fontId="20" fillId="4" borderId="0" xfId="2" applyFont="1" applyFill="1" applyAlignment="1">
      <alignment horizontal="justify" vertical="center" wrapText="1"/>
    </xf>
    <xf numFmtId="0" fontId="19" fillId="0" borderId="0" xfId="2" applyFont="1" applyAlignment="1">
      <alignment horizontal="justify" vertical="center" wrapText="1"/>
    </xf>
    <xf numFmtId="0" fontId="19" fillId="4" borderId="0" xfId="2" applyFont="1" applyFill="1" applyAlignment="1">
      <alignment vertical="center" wrapText="1"/>
    </xf>
    <xf numFmtId="0" fontId="19" fillId="4" borderId="0" xfId="2" quotePrefix="1" applyFont="1" applyFill="1" applyAlignment="1">
      <alignment horizontal="left" vertical="center" wrapText="1"/>
    </xf>
    <xf numFmtId="0" fontId="18" fillId="4" borderId="0" xfId="2" applyFont="1" applyFill="1" applyAlignment="1">
      <alignment horizontal="justify" vertical="center" wrapText="1"/>
    </xf>
    <xf numFmtId="0" fontId="20" fillId="4" borderId="0" xfId="2" applyFont="1" applyFill="1" applyAlignment="1">
      <alignment vertical="center" wrapText="1"/>
    </xf>
    <xf numFmtId="0" fontId="14" fillId="4" borderId="144" xfId="0" applyFont="1" applyFill="1" applyBorder="1" applyAlignment="1" applyProtection="1">
      <alignment horizontal="left" vertical="center" wrapText="1"/>
      <protection locked="0"/>
    </xf>
    <xf numFmtId="0" fontId="14" fillId="4" borderId="143" xfId="0" applyFont="1" applyFill="1" applyBorder="1" applyAlignment="1" applyProtection="1">
      <alignment horizontal="left" vertical="center" wrapText="1"/>
      <protection locked="0"/>
    </xf>
    <xf numFmtId="0" fontId="19" fillId="4" borderId="0" xfId="0" applyFont="1" applyFill="1" applyAlignment="1">
      <alignment vertical="center" wrapText="1"/>
    </xf>
    <xf numFmtId="0" fontId="29" fillId="4" borderId="0" xfId="2" applyFont="1" applyFill="1" applyAlignment="1">
      <alignment horizontal="center" vertical="center" wrapText="1"/>
    </xf>
    <xf numFmtId="0" fontId="14" fillId="4" borderId="166" xfId="0" applyFont="1" applyFill="1" applyBorder="1" applyAlignment="1" applyProtection="1">
      <alignment horizontal="left" vertical="center" wrapText="1"/>
      <protection locked="0"/>
    </xf>
    <xf numFmtId="0" fontId="14" fillId="4" borderId="171" xfId="0" applyFont="1" applyFill="1" applyBorder="1" applyAlignment="1" applyProtection="1">
      <alignment horizontal="left" vertical="center" wrapText="1"/>
      <protection locked="0"/>
    </xf>
    <xf numFmtId="0" fontId="8" fillId="4" borderId="0" xfId="2" applyFont="1" applyFill="1" applyAlignment="1">
      <alignment horizontal="justify" vertical="center" wrapText="1"/>
    </xf>
    <xf numFmtId="0" fontId="19" fillId="0" borderId="0" xfId="2" quotePrefix="1" applyFont="1" applyAlignment="1">
      <alignment horizontal="left" vertical="center" wrapText="1"/>
    </xf>
    <xf numFmtId="0" fontId="18" fillId="3" borderId="85" xfId="2" applyFont="1" applyFill="1" applyBorder="1" applyAlignment="1">
      <alignment vertical="center"/>
    </xf>
    <xf numFmtId="0" fontId="18" fillId="3" borderId="102" xfId="2" applyFont="1" applyFill="1" applyBorder="1" applyAlignment="1">
      <alignment vertical="center"/>
    </xf>
    <xf numFmtId="0" fontId="6" fillId="3" borderId="0" xfId="2" applyFont="1" applyFill="1" applyAlignment="1">
      <alignment horizontal="right" vertical="center" wrapText="1"/>
    </xf>
    <xf numFmtId="0" fontId="6" fillId="3" borderId="53" xfId="2" applyFont="1" applyFill="1" applyBorder="1" applyAlignment="1">
      <alignment horizontal="right" vertical="center" wrapText="1"/>
    </xf>
    <xf numFmtId="0" fontId="20" fillId="4" borderId="0" xfId="2" applyFont="1" applyFill="1" applyAlignment="1">
      <alignment horizontal="justify" vertical="center"/>
    </xf>
    <xf numFmtId="0" fontId="6" fillId="3" borderId="0" xfId="2" applyFont="1" applyFill="1" applyAlignment="1">
      <alignment horizontal="right" vertical="center"/>
    </xf>
    <xf numFmtId="0" fontId="6" fillId="3" borderId="53" xfId="2" applyFont="1" applyFill="1" applyBorder="1" applyAlignment="1">
      <alignment horizontal="right" vertical="center"/>
    </xf>
    <xf numFmtId="0" fontId="3" fillId="4" borderId="0" xfId="2" applyFill="1" applyAlignment="1">
      <alignment horizontal="left" vertical="center" wrapText="1"/>
    </xf>
    <xf numFmtId="0" fontId="18" fillId="0" borderId="0" xfId="2" applyFont="1" applyAlignment="1">
      <alignment horizontal="justify" vertical="center" wrapText="1"/>
    </xf>
    <xf numFmtId="0" fontId="3" fillId="4" borderId="2" xfId="2" applyFill="1" applyBorder="1" applyAlignment="1">
      <alignment vertical="center" wrapText="1"/>
    </xf>
    <xf numFmtId="0" fontId="19" fillId="4" borderId="0" xfId="2" applyFont="1" applyFill="1" applyAlignment="1">
      <alignment horizontal="justify" vertical="center"/>
    </xf>
    <xf numFmtId="0" fontId="19" fillId="2" borderId="0" xfId="0" applyFont="1" applyFill="1" applyAlignment="1">
      <alignment vertical="center" wrapText="1"/>
    </xf>
    <xf numFmtId="0" fontId="18" fillId="4" borderId="0" xfId="0" applyFont="1" applyFill="1" applyAlignment="1">
      <alignment vertical="center" wrapText="1"/>
    </xf>
    <xf numFmtId="0" fontId="19" fillId="4" borderId="0" xfId="0" quotePrefix="1" applyFont="1" applyFill="1" applyAlignment="1">
      <alignment horizontal="left" vertical="top" wrapText="1"/>
    </xf>
    <xf numFmtId="0" fontId="14" fillId="4" borderId="191" xfId="0" applyFont="1" applyFill="1" applyBorder="1" applyAlignment="1" applyProtection="1">
      <alignment horizontal="center" vertical="center" wrapText="1"/>
      <protection locked="0"/>
    </xf>
    <xf numFmtId="0" fontId="14" fillId="4" borderId="197" xfId="0" applyFont="1" applyFill="1" applyBorder="1" applyAlignment="1" applyProtection="1">
      <alignment horizontal="center" vertical="center" wrapText="1"/>
      <protection locked="0"/>
    </xf>
    <xf numFmtId="0" fontId="14" fillId="4" borderId="176" xfId="0" applyFont="1" applyFill="1" applyBorder="1" applyAlignment="1" applyProtection="1">
      <alignment horizontal="center" vertical="center" wrapText="1"/>
      <protection locked="0"/>
    </xf>
    <xf numFmtId="0" fontId="14" fillId="4" borderId="207" xfId="0" applyFont="1" applyFill="1" applyBorder="1" applyAlignment="1" applyProtection="1">
      <alignment horizontal="center" vertical="center" wrapText="1"/>
      <protection locked="0"/>
    </xf>
    <xf numFmtId="0" fontId="14" fillId="4" borderId="216" xfId="0" applyFont="1" applyFill="1" applyBorder="1" applyAlignment="1" applyProtection="1">
      <alignment horizontal="center" vertical="center" wrapText="1"/>
      <protection locked="0"/>
    </xf>
    <xf numFmtId="0" fontId="6" fillId="7" borderId="100" xfId="0" applyFont="1" applyFill="1" applyBorder="1" applyAlignment="1">
      <alignment horizontal="left" vertical="center"/>
    </xf>
    <xf numFmtId="0" fontId="6" fillId="7" borderId="102" xfId="0" applyFont="1" applyFill="1" applyBorder="1" applyAlignment="1">
      <alignment horizontal="left" vertical="center"/>
    </xf>
    <xf numFmtId="0" fontId="6" fillId="7" borderId="101" xfId="0" applyFont="1" applyFill="1" applyBorder="1" applyAlignment="1">
      <alignment horizontal="left" vertical="center"/>
    </xf>
    <xf numFmtId="0" fontId="14" fillId="4" borderId="218" xfId="0" applyFont="1" applyFill="1" applyBorder="1" applyAlignment="1" applyProtection="1">
      <alignment horizontal="center" vertical="center" wrapText="1"/>
      <protection locked="0"/>
    </xf>
    <xf numFmtId="0" fontId="14" fillId="4" borderId="189" xfId="0" applyFont="1" applyFill="1" applyBorder="1" applyAlignment="1" applyProtection="1">
      <alignment horizontal="center" vertical="center" wrapText="1"/>
      <protection locked="0"/>
    </xf>
    <xf numFmtId="0" fontId="14" fillId="4" borderId="225" xfId="0" applyFont="1" applyFill="1" applyBorder="1" applyAlignment="1" applyProtection="1">
      <alignment horizontal="center" vertical="center" wrapText="1"/>
      <protection locked="0"/>
    </xf>
    <xf numFmtId="0" fontId="6" fillId="3" borderId="231" xfId="0" applyFont="1" applyFill="1" applyBorder="1" applyAlignment="1">
      <alignment horizontal="right" vertical="center"/>
    </xf>
    <xf numFmtId="0" fontId="6" fillId="3" borderId="106" xfId="0" applyFont="1" applyFill="1" applyBorder="1" applyAlignment="1">
      <alignment horizontal="right" vertical="center"/>
    </xf>
    <xf numFmtId="0" fontId="6" fillId="3" borderId="156" xfId="0" applyFont="1" applyFill="1" applyBorder="1" applyAlignment="1">
      <alignment horizontal="right" vertical="center"/>
    </xf>
    <xf numFmtId="0" fontId="6" fillId="3" borderId="53" xfId="0" applyFont="1" applyFill="1" applyBorder="1" applyAlignment="1">
      <alignment horizontal="right" vertical="center"/>
    </xf>
    <xf numFmtId="0" fontId="6" fillId="3" borderId="74" xfId="0" applyFont="1" applyFill="1" applyBorder="1" applyAlignment="1">
      <alignment horizontal="right" vertical="center"/>
    </xf>
    <xf numFmtId="0" fontId="6" fillId="3" borderId="13" xfId="0" applyFont="1" applyFill="1" applyBorder="1" applyAlignment="1">
      <alignment horizontal="right" vertical="center"/>
    </xf>
    <xf numFmtId="0" fontId="13" fillId="4" borderId="234" xfId="2" applyFont="1" applyFill="1" applyBorder="1" applyAlignment="1" applyProtection="1">
      <alignment horizontal="center" vertical="center" wrapText="1"/>
      <protection locked="0"/>
    </xf>
    <xf numFmtId="0" fontId="13" fillId="4" borderId="235" xfId="2" applyFont="1" applyFill="1" applyBorder="1" applyAlignment="1" applyProtection="1">
      <alignment horizontal="center" vertical="center" wrapText="1"/>
      <protection locked="0"/>
    </xf>
    <xf numFmtId="0" fontId="13" fillId="4" borderId="238" xfId="2" applyFont="1" applyFill="1" applyBorder="1" applyAlignment="1" applyProtection="1">
      <alignment horizontal="center" vertical="center" wrapText="1"/>
      <protection locked="0"/>
    </xf>
    <xf numFmtId="0" fontId="13" fillId="4" borderId="239" xfId="2" applyFont="1" applyFill="1" applyBorder="1" applyAlignment="1" applyProtection="1">
      <alignment horizontal="center" vertical="center" wrapText="1"/>
      <protection locked="0"/>
    </xf>
    <xf numFmtId="0" fontId="13" fillId="7" borderId="229" xfId="2" applyFont="1" applyFill="1" applyBorder="1" applyAlignment="1">
      <alignment horizontal="center" vertical="center"/>
    </xf>
    <xf numFmtId="0" fontId="13" fillId="7" borderId="232" xfId="2" applyFont="1" applyFill="1" applyBorder="1" applyAlignment="1">
      <alignment horizontal="center" vertical="center"/>
    </xf>
    <xf numFmtId="0" fontId="6" fillId="3" borderId="223" xfId="0" applyFont="1" applyFill="1" applyBorder="1" applyAlignment="1">
      <alignment horizontal="left" vertical="center"/>
    </xf>
  </cellXfs>
  <cellStyles count="8">
    <cellStyle name="Bad" xfId="6" builtinId="27"/>
    <cellStyle name="Comma 2" xfId="1" xr:uid="{00000000-0005-0000-0000-000000000000}"/>
    <cellStyle name="Good" xfId="5" builtinId="26"/>
    <cellStyle name="Normal" xfId="0" builtinId="0"/>
    <cellStyle name="Normal 2" xfId="2" xr:uid="{00000000-0005-0000-0000-000002000000}"/>
    <cellStyle name="Normal 2 2" xfId="4" xr:uid="{185729A7-BF11-423B-A4D4-CEAFF0106DA3}"/>
    <cellStyle name="Normal 3" xfId="7" xr:uid="{0C7A7B5F-5E44-4E70-AEDB-EA205A8492A4}"/>
    <cellStyle name="Percent 2" xfId="3" xr:uid="{87797BC2-37DA-4262-80B1-9184C64FCCB5}"/>
  </cellStyles>
  <dxfs count="4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indexed="10"/>
        </patternFill>
      </fill>
    </dxf>
    <dxf>
      <font>
        <condense val="0"/>
        <extend val="0"/>
        <color indexed="55"/>
      </font>
    </dxf>
    <dxf>
      <fill>
        <patternFill>
          <bgColor theme="5" tint="0.39994506668294322"/>
        </patternFill>
      </fill>
    </dxf>
    <dxf>
      <fill>
        <patternFill>
          <bgColor theme="5" tint="0.59996337778862885"/>
        </patternFill>
      </fill>
    </dxf>
  </dxfs>
  <tableStyles count="0" defaultTableStyle="TableStyleMedium2" defaultPivotStyle="PivotStyleLight16"/>
  <colors>
    <mruColors>
      <color rgb="FFFF99CC"/>
      <color rgb="FFFF66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2440838404299"/>
          <c:y val="0.12500013623933701"/>
          <c:w val="0.88167680865449705"/>
          <c:h val="0.71651863808619698"/>
        </c:manualLayout>
      </c:layout>
      <c:lineChart>
        <c:grouping val="standard"/>
        <c:varyColors val="0"/>
        <c:ser>
          <c:idx val="1"/>
          <c:order val="0"/>
          <c:tx>
            <c:strRef>
              <c:f>'PCS - A15.1'!$B$21</c:f>
              <c:strCache>
                <c:ptCount val="1"/>
                <c:pt idx="0">
                  <c:v>CUMULATIVE EXPENDITURES</c:v>
                </c:pt>
              </c:strCache>
            </c:strRef>
          </c:tx>
          <c:marker>
            <c:spPr>
              <a:solidFill>
                <a:srgbClr val="FF0000"/>
              </a:solidFill>
              <a:ln>
                <a:solidFill>
                  <a:srgbClr val="FF0000"/>
                </a:solidFill>
              </a:ln>
            </c:spPr>
          </c:marker>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A15.1'!$C$21:$N$21</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9F4-44EC-A21E-4BA0184F8A4C}"/>
            </c:ext>
          </c:extLst>
        </c:ser>
        <c:ser>
          <c:idx val="2"/>
          <c:order val="1"/>
          <c:tx>
            <c:strRef>
              <c:f>'PCS - A15.1'!$B$23</c:f>
              <c:strCache>
                <c:ptCount val="1"/>
                <c:pt idx="0">
                  <c:v>CUMULATIVE PAYMENTS</c:v>
                </c:pt>
              </c:strCache>
            </c:strRef>
          </c:tx>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A15.1'!$C$23:$N$23</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312F-46CA-84DC-92A6F456A4A3}"/>
            </c:ext>
          </c:extLst>
        </c:ser>
        <c:dLbls>
          <c:showLegendKey val="0"/>
          <c:showVal val="0"/>
          <c:showCatName val="0"/>
          <c:showSerName val="0"/>
          <c:showPercent val="0"/>
          <c:showBubbleSize val="0"/>
        </c:dLbls>
        <c:marker val="1"/>
        <c:smooth val="0"/>
        <c:axId val="243796504"/>
        <c:axId val="243796896"/>
      </c:lineChart>
      <c:catAx>
        <c:axId val="243796504"/>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GB"/>
                  <a:t>Time</a:t>
                </a:r>
              </a:p>
            </c:rich>
          </c:tx>
          <c:layout>
            <c:manualLayout>
              <c:xMode val="edge"/>
              <c:yMode val="edge"/>
              <c:x val="0.50709939148073002"/>
              <c:y val="0.91294736595425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896"/>
        <c:crosses val="autoZero"/>
        <c:auto val="1"/>
        <c:lblAlgn val="ctr"/>
        <c:lblOffset val="100"/>
        <c:tickLblSkip val="1"/>
        <c:tickMarkSkip val="1"/>
        <c:noMultiLvlLbl val="0"/>
      </c:catAx>
      <c:valAx>
        <c:axId val="243796896"/>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GB"/>
                  <a:t>Thousands EURO</a:t>
                </a:r>
              </a:p>
            </c:rich>
          </c:tx>
          <c:layout>
            <c:manualLayout>
              <c:xMode val="edge"/>
              <c:yMode val="edge"/>
              <c:x val="1.6227180527383402E-2"/>
              <c:y val="0.34375046869141401"/>
            </c:manualLayout>
          </c:layout>
          <c:overlay val="0"/>
          <c:spPr>
            <a:noFill/>
            <a:ln w="25400">
              <a:noFill/>
            </a:ln>
          </c:spPr>
        </c:title>
        <c:numFmt formatCode="#,##0\ ;[Red]\(#,##0\)"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504"/>
        <c:crosses val="autoZero"/>
        <c:crossBetween val="between"/>
      </c:valAx>
      <c:spPr>
        <a:solidFill>
          <a:srgbClr val="FFFFCC"/>
        </a:solidFill>
        <a:ln w="12700">
          <a:solidFill>
            <a:srgbClr val="808080"/>
          </a:solidFill>
          <a:prstDash val="solid"/>
        </a:ln>
      </c:spPr>
    </c:plotArea>
    <c:legend>
      <c:legendPos val="t"/>
      <c:layout>
        <c:manualLayout>
          <c:xMode val="edge"/>
          <c:yMode val="edge"/>
          <c:x val="0.40973630831642999"/>
          <c:y val="2.23214285714286E-2"/>
          <c:w val="0.35718185633299904"/>
          <c:h val="4.2386107986501685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en-150"/>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150"/>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1.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3.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chart" Target="../charts/chart1.xml"/><Relationship Id="rId4" Type="http://schemas.openxmlformats.org/officeDocument/2006/relationships/image" Target="../media/image12.sv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svg"/><Relationship Id="rId7" Type="http://schemas.openxmlformats.org/officeDocument/2006/relationships/hyperlink" Target="#'Instructions PCS-A8'!A1"/><Relationship Id="rId12" Type="http://schemas.openxmlformats.org/officeDocument/2006/relationships/image" Target="../media/image9.svg"/><Relationship Id="rId2" Type="http://schemas.openxmlformats.org/officeDocument/2006/relationships/image" Target="../media/image2.png"/><Relationship Id="rId1" Type="http://schemas.openxmlformats.org/officeDocument/2006/relationships/hyperlink" Target="#'Instructions PCS-A1'!A1"/><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hyperlink" Target="#'Instructions PCS-A4'!A1"/><Relationship Id="rId4" Type="http://schemas.openxmlformats.org/officeDocument/2006/relationships/hyperlink" Target="#'Instructions PCS-A2'!A1"/><Relationship Id="rId9" Type="http://schemas.openxmlformats.org/officeDocument/2006/relationships/image" Target="../media/image7.sv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image" Target="../media/image10.emf"/><Relationship Id="rId4" Type="http://schemas.openxmlformats.org/officeDocument/2006/relationships/image" Target="../media/image1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9.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1579804</xdr:colOff>
      <xdr:row>3</xdr:row>
      <xdr:rowOff>1501</xdr:rowOff>
    </xdr:to>
    <xdr:pic>
      <xdr:nvPicPr>
        <xdr:cNvPr id="3" name="Picture 2">
          <a:extLst>
            <a:ext uri="{FF2B5EF4-FFF2-40B4-BE49-F238E27FC236}">
              <a16:creationId xmlns:a16="http://schemas.microsoft.com/office/drawing/2014/main" id="{4EAB7A6A-FA5C-407E-9F9E-191AE1FBB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3647" cy="638555"/>
        </a:xfrm>
        <a:prstGeom prst="rect">
          <a:avLst/>
        </a:prstGeom>
      </xdr:spPr>
    </xdr:pic>
    <xdr:clientData/>
  </xdr:twoCellAnchor>
  <xdr:twoCellAnchor editAs="oneCell">
    <xdr:from>
      <xdr:col>9</xdr:col>
      <xdr:colOff>1822076</xdr:colOff>
      <xdr:row>0</xdr:row>
      <xdr:rowOff>0</xdr:rowOff>
    </xdr:from>
    <xdr:to>
      <xdr:col>9</xdr:col>
      <xdr:colOff>3445248</xdr:colOff>
      <xdr:row>3</xdr:row>
      <xdr:rowOff>1501</xdr:rowOff>
    </xdr:to>
    <xdr:pic>
      <xdr:nvPicPr>
        <xdr:cNvPr id="4" name="Picture 3">
          <a:extLst>
            <a:ext uri="{FF2B5EF4-FFF2-40B4-BE49-F238E27FC236}">
              <a16:creationId xmlns:a16="http://schemas.microsoft.com/office/drawing/2014/main" id="{20C9AC35-F7BE-4215-9F11-016F7169F6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80105" y="0"/>
          <a:ext cx="1613647" cy="638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552450</xdr:colOff>
      <xdr:row>1</xdr:row>
      <xdr:rowOff>38100</xdr:rowOff>
    </xdr:from>
    <xdr:to>
      <xdr:col>10</xdr:col>
      <xdr:colOff>142875</xdr:colOff>
      <xdr:row>5</xdr:row>
      <xdr:rowOff>85725</xdr:rowOff>
    </xdr:to>
    <xdr:grpSp>
      <xdr:nvGrpSpPr>
        <xdr:cNvPr id="2" name="Group 1">
          <a:extLst>
            <a:ext uri="{FF2B5EF4-FFF2-40B4-BE49-F238E27FC236}">
              <a16:creationId xmlns:a16="http://schemas.microsoft.com/office/drawing/2014/main" id="{DFAE135D-FAEB-4429-B32F-11B986D674F4}"/>
            </a:ext>
          </a:extLst>
        </xdr:cNvPr>
        <xdr:cNvGrpSpPr/>
      </xdr:nvGrpSpPr>
      <xdr:grpSpPr>
        <a:xfrm>
          <a:off x="10008870" y="213360"/>
          <a:ext cx="2028825" cy="84010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BFE279-6BC5-B2DD-4249-FF975535181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30BDAD-BDF4-A057-6B91-79A3AE54DF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1</xdr:row>
      <xdr:rowOff>28575</xdr:rowOff>
    </xdr:from>
    <xdr:to>
      <xdr:col>8</xdr:col>
      <xdr:colOff>495300</xdr:colOff>
      <xdr:row>5</xdr:row>
      <xdr:rowOff>66675</xdr:rowOff>
    </xdr:to>
    <xdr:grpSp>
      <xdr:nvGrpSpPr>
        <xdr:cNvPr id="2" name="Group 1">
          <a:extLst>
            <a:ext uri="{FF2B5EF4-FFF2-40B4-BE49-F238E27FC236}">
              <a16:creationId xmlns:a16="http://schemas.microsoft.com/office/drawing/2014/main" id="{71A77F11-36CB-4E2E-9170-354B8BABB70D}"/>
            </a:ext>
          </a:extLst>
        </xdr:cNvPr>
        <xdr:cNvGrpSpPr/>
      </xdr:nvGrpSpPr>
      <xdr:grpSpPr>
        <a:xfrm>
          <a:off x="8559511" y="201757"/>
          <a:ext cx="1994189" cy="86244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D2C63C-7F57-0467-A3FF-0ECAA169D709}"/>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E0F9E3-E7EA-933A-F1AC-2652FC55478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266700</xdr:colOff>
      <xdr:row>1</xdr:row>
      <xdr:rowOff>9525</xdr:rowOff>
    </xdr:from>
    <xdr:to>
      <xdr:col>20</xdr:col>
      <xdr:colOff>390525</xdr:colOff>
      <xdr:row>5</xdr:row>
      <xdr:rowOff>57150</xdr:rowOff>
    </xdr:to>
    <xdr:grpSp>
      <xdr:nvGrpSpPr>
        <xdr:cNvPr id="2" name="Group 1">
          <a:extLst>
            <a:ext uri="{FF2B5EF4-FFF2-40B4-BE49-F238E27FC236}">
              <a16:creationId xmlns:a16="http://schemas.microsoft.com/office/drawing/2014/main" id="{65EA7476-3B03-488C-9926-37D4BD71A687}"/>
            </a:ext>
          </a:extLst>
        </xdr:cNvPr>
        <xdr:cNvGrpSpPr/>
      </xdr:nvGrpSpPr>
      <xdr:grpSpPr>
        <a:xfrm>
          <a:off x="13495020" y="192405"/>
          <a:ext cx="1998345" cy="84010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ACB886-17DB-6519-8905-43D0FC253DB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930FADD-7FBE-2CB6-B327-C027CF182E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5</xdr:row>
      <xdr:rowOff>19050</xdr:rowOff>
    </xdr:to>
    <xdr:grpSp>
      <xdr:nvGrpSpPr>
        <xdr:cNvPr id="2" name="Group 1">
          <a:extLst>
            <a:ext uri="{FF2B5EF4-FFF2-40B4-BE49-F238E27FC236}">
              <a16:creationId xmlns:a16="http://schemas.microsoft.com/office/drawing/2014/main" id="{55EC48BA-57CF-4CD0-B981-2F566CDD6EA3}"/>
            </a:ext>
          </a:extLst>
        </xdr:cNvPr>
        <xdr:cNvGrpSpPr/>
      </xdr:nvGrpSpPr>
      <xdr:grpSpPr>
        <a:xfrm>
          <a:off x="8397240" y="175260"/>
          <a:ext cx="2009775" cy="864870"/>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9F77F22-8C3B-5AC0-6A33-CE989AB522E5}"/>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EBFCC18-BC28-558E-500D-DCFE23371C8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180975</xdr:colOff>
      <xdr:row>5</xdr:row>
      <xdr:rowOff>85725</xdr:rowOff>
    </xdr:to>
    <xdr:grpSp>
      <xdr:nvGrpSpPr>
        <xdr:cNvPr id="2" name="Group 1">
          <a:extLst>
            <a:ext uri="{FF2B5EF4-FFF2-40B4-BE49-F238E27FC236}">
              <a16:creationId xmlns:a16="http://schemas.microsoft.com/office/drawing/2014/main" id="{111BA1F9-FB73-4CBB-B41F-5ACE0A52AD7E}"/>
            </a:ext>
          </a:extLst>
        </xdr:cNvPr>
        <xdr:cNvGrpSpPr/>
      </xdr:nvGrpSpPr>
      <xdr:grpSpPr>
        <a:xfrm>
          <a:off x="13395960" y="175260"/>
          <a:ext cx="2009775" cy="85534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A51EA0-9355-56D8-8760-D91E32476EBE}"/>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2545A996-8457-3383-DB58-617B20BC83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170890</xdr:colOff>
      <xdr:row>5</xdr:row>
      <xdr:rowOff>141754</xdr:rowOff>
    </xdr:to>
    <xdr:grpSp>
      <xdr:nvGrpSpPr>
        <xdr:cNvPr id="2" name="Group 1">
          <a:extLst>
            <a:ext uri="{FF2B5EF4-FFF2-40B4-BE49-F238E27FC236}">
              <a16:creationId xmlns:a16="http://schemas.microsoft.com/office/drawing/2014/main" id="{6440AA3A-C9B7-46FE-B51D-F2AAD228AB7A}"/>
            </a:ext>
          </a:extLst>
        </xdr:cNvPr>
        <xdr:cNvGrpSpPr/>
      </xdr:nvGrpSpPr>
      <xdr:grpSpPr>
        <a:xfrm>
          <a:off x="8624047" y="179294"/>
          <a:ext cx="1999690" cy="858931"/>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A0A6FC3-1A5B-1A39-901A-4FE24E646B9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3CB9FDE-A149-753E-494B-EA7D3ED678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170890</xdr:colOff>
      <xdr:row>5</xdr:row>
      <xdr:rowOff>40901</xdr:rowOff>
    </xdr:to>
    <xdr:grpSp>
      <xdr:nvGrpSpPr>
        <xdr:cNvPr id="2" name="Group 1">
          <a:extLst>
            <a:ext uri="{FF2B5EF4-FFF2-40B4-BE49-F238E27FC236}">
              <a16:creationId xmlns:a16="http://schemas.microsoft.com/office/drawing/2014/main" id="{255FD3FB-33CF-463E-A77B-6316E046016C}"/>
            </a:ext>
          </a:extLst>
        </xdr:cNvPr>
        <xdr:cNvGrpSpPr/>
      </xdr:nvGrpSpPr>
      <xdr:grpSpPr>
        <a:xfrm>
          <a:off x="14648329" y="179294"/>
          <a:ext cx="1999690" cy="8297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0BFCD25-65E7-104A-E1C2-1D2D67C83D8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237CA7D-5EDB-9924-5295-4994978B6A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4</xdr:row>
      <xdr:rowOff>304800</xdr:rowOff>
    </xdr:to>
    <xdr:grpSp>
      <xdr:nvGrpSpPr>
        <xdr:cNvPr id="2" name="Group 1">
          <a:extLst>
            <a:ext uri="{FF2B5EF4-FFF2-40B4-BE49-F238E27FC236}">
              <a16:creationId xmlns:a16="http://schemas.microsoft.com/office/drawing/2014/main" id="{CB9E77F7-85B3-4B95-B89D-B0DA04A6FF7A}"/>
            </a:ext>
          </a:extLst>
        </xdr:cNvPr>
        <xdr:cNvGrpSpPr/>
      </xdr:nvGrpSpPr>
      <xdr:grpSpPr>
        <a:xfrm>
          <a:off x="8374380" y="175260"/>
          <a:ext cx="2009775" cy="853440"/>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C8E485F-7732-0198-90FD-01A127B7109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A3A64ADA-9FB1-D099-9CA5-7A08AD2828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54428</xdr:colOff>
      <xdr:row>25</xdr:row>
      <xdr:rowOff>50346</xdr:rowOff>
    </xdr:from>
    <xdr:to>
      <xdr:col>14</xdr:col>
      <xdr:colOff>0</xdr:colOff>
      <xdr:row>41</xdr:row>
      <xdr:rowOff>176891</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xdr:row>
      <xdr:rowOff>0</xdr:rowOff>
    </xdr:from>
    <xdr:to>
      <xdr:col>19</xdr:col>
      <xdr:colOff>197303</xdr:colOff>
      <xdr:row>5</xdr:row>
      <xdr:rowOff>31297</xdr:rowOff>
    </xdr:to>
    <xdr:grpSp>
      <xdr:nvGrpSpPr>
        <xdr:cNvPr id="3" name="Group 2">
          <a:extLst>
            <a:ext uri="{FF2B5EF4-FFF2-40B4-BE49-F238E27FC236}">
              <a16:creationId xmlns:a16="http://schemas.microsoft.com/office/drawing/2014/main" id="{E4AEBFE6-A13B-46EE-B000-B67A2C1DEC5B}"/>
            </a:ext>
          </a:extLst>
        </xdr:cNvPr>
        <xdr:cNvGrpSpPr/>
      </xdr:nvGrpSpPr>
      <xdr:grpSpPr>
        <a:xfrm>
          <a:off x="13228320" y="175260"/>
          <a:ext cx="2026103" cy="823777"/>
          <a:chOff x="5486400" y="1133475"/>
          <a:chExt cx="1952625" cy="847725"/>
        </a:xfrm>
      </xdr:grpSpPr>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E4962CD-C579-4E97-F74F-453B0A0CD183}"/>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5" name="Graphic 4" descr="Steering Wheel with solid fill">
            <a:extLst>
              <a:ext uri="{FF2B5EF4-FFF2-40B4-BE49-F238E27FC236}">
                <a16:creationId xmlns:a16="http://schemas.microsoft.com/office/drawing/2014/main" id="{E5FEDD01-BE6C-CB3A-6E84-ABE70A4CED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xdr:colOff>
      <xdr:row>3</xdr:row>
      <xdr:rowOff>0</xdr:rowOff>
    </xdr:from>
    <xdr:to>
      <xdr:col>6</xdr:col>
      <xdr:colOff>481012</xdr:colOff>
      <xdr:row>8</xdr:row>
      <xdr:rowOff>28575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8D38FB-88C6-4005-987A-005D5231C8DD}"/>
            </a:ext>
          </a:extLst>
        </xdr:cNvPr>
        <xdr:cNvSpPr/>
      </xdr:nvSpPr>
      <xdr:spPr>
        <a:xfrm>
          <a:off x="1271587" y="4857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RATE (A1) COST SHEET </a:t>
          </a:r>
          <a:endParaRPr lang="en-150" sz="1100" b="1"/>
        </a:p>
      </xdr:txBody>
    </xdr:sp>
    <xdr:clientData/>
  </xdr:twoCellAnchor>
  <xdr:twoCellAnchor>
    <xdr:from>
      <xdr:col>2</xdr:col>
      <xdr:colOff>73818</xdr:colOff>
      <xdr:row>3</xdr:row>
      <xdr:rowOff>9525</xdr:rowOff>
    </xdr:from>
    <xdr:to>
      <xdr:col>3</xdr:col>
      <xdr:colOff>326230</xdr:colOff>
      <xdr:row>8</xdr:row>
      <xdr:rowOff>38100</xdr:rowOff>
    </xdr:to>
    <xdr:pic>
      <xdr:nvPicPr>
        <xdr:cNvPr id="3" name="Graphic 2" descr="Badge 1 with solid fill">
          <a:extLst>
            <a:ext uri="{FF2B5EF4-FFF2-40B4-BE49-F238E27FC236}">
              <a16:creationId xmlns:a16="http://schemas.microsoft.com/office/drawing/2014/main" id="{52E9EEE3-772B-43E1-B2EA-FF294B34ED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93018" y="495300"/>
          <a:ext cx="862012" cy="838200"/>
        </a:xfrm>
        <a:prstGeom prst="rect">
          <a:avLst/>
        </a:prstGeom>
      </xdr:spPr>
    </xdr:pic>
    <xdr:clientData/>
  </xdr:twoCellAnchor>
  <xdr:twoCellAnchor>
    <xdr:from>
      <xdr:col>2</xdr:col>
      <xdr:colOff>52387</xdr:colOff>
      <xdr:row>9</xdr:row>
      <xdr:rowOff>95250</xdr:rowOff>
    </xdr:from>
    <xdr:to>
      <xdr:col>6</xdr:col>
      <xdr:colOff>481012</xdr:colOff>
      <xdr:row>14</xdr:row>
      <xdr:rowOff>123825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BD1C6B6F-E3D8-449B-9829-85F3D859E760}"/>
            </a:ext>
          </a:extLst>
        </xdr:cNvPr>
        <xdr:cNvSpPr/>
      </xdr:nvSpPr>
      <xdr:spPr>
        <a:xfrm>
          <a:off x="1271587" y="15525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A2 Breakdown</a:t>
          </a:r>
          <a:r>
            <a:rPr lang="en-US" sz="1100" b="1" baseline="0"/>
            <a:t> structure</a:t>
          </a:r>
          <a:r>
            <a:rPr lang="en-US" sz="1100" b="1"/>
            <a:t> </a:t>
          </a:r>
          <a:endParaRPr lang="en-150" sz="1100" b="1"/>
        </a:p>
      </xdr:txBody>
    </xdr:sp>
    <xdr:clientData/>
  </xdr:twoCellAnchor>
  <xdr:twoCellAnchor>
    <xdr:from>
      <xdr:col>2</xdr:col>
      <xdr:colOff>73818</xdr:colOff>
      <xdr:row>9</xdr:row>
      <xdr:rowOff>98425</xdr:rowOff>
    </xdr:from>
    <xdr:to>
      <xdr:col>3</xdr:col>
      <xdr:colOff>345281</xdr:colOff>
      <xdr:row>14</xdr:row>
      <xdr:rowOff>127000</xdr:rowOff>
    </xdr:to>
    <xdr:pic>
      <xdr:nvPicPr>
        <xdr:cNvPr id="5" name="Graphic 4" descr="Badge with solid fill">
          <a:extLst>
            <a:ext uri="{FF2B5EF4-FFF2-40B4-BE49-F238E27FC236}">
              <a16:creationId xmlns:a16="http://schemas.microsoft.com/office/drawing/2014/main" id="{3D3C8160-2CAC-41FE-814C-EEC4EF6DB79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293018" y="1555750"/>
          <a:ext cx="881063" cy="838200"/>
        </a:xfrm>
        <a:prstGeom prst="rect">
          <a:avLst/>
        </a:prstGeom>
      </xdr:spPr>
    </xdr:pic>
    <xdr:clientData/>
  </xdr:twoCellAnchor>
  <xdr:twoCellAnchor>
    <xdr:from>
      <xdr:col>2</xdr:col>
      <xdr:colOff>52387</xdr:colOff>
      <xdr:row>16</xdr:row>
      <xdr:rowOff>28575</xdr:rowOff>
    </xdr:from>
    <xdr:to>
      <xdr:col>6</xdr:col>
      <xdr:colOff>481012</xdr:colOff>
      <xdr:row>21</xdr:row>
      <xdr:rowOff>57150</xdr:rowOff>
    </xdr:to>
    <xdr:sp macro="" textlink="">
      <xdr:nvSpPr>
        <xdr:cNvPr id="6" name="Rectangle: Rounded Corners 5">
          <a:hlinkClick xmlns:r="http://schemas.openxmlformats.org/officeDocument/2006/relationships" r:id="rId7"/>
          <a:extLst>
            <a:ext uri="{FF2B5EF4-FFF2-40B4-BE49-F238E27FC236}">
              <a16:creationId xmlns:a16="http://schemas.microsoft.com/office/drawing/2014/main" id="{A88B96B5-E1DA-432A-884A-F5D5C263768C}"/>
            </a:ext>
          </a:extLst>
        </xdr:cNvPr>
        <xdr:cNvSpPr/>
      </xdr:nvSpPr>
      <xdr:spPr>
        <a:xfrm>
          <a:off x="1271587" y="26193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A8 work packages </a:t>
          </a:r>
          <a:r>
            <a:rPr lang="en-US" sz="1100" b="1" baseline="0"/>
            <a:t>cost</a:t>
          </a:r>
          <a:r>
            <a:rPr lang="en-US" sz="1100" b="1"/>
            <a:t> </a:t>
          </a:r>
          <a:endParaRPr lang="en-150" sz="1100" b="1"/>
        </a:p>
      </xdr:txBody>
    </xdr:sp>
    <xdr:clientData/>
  </xdr:twoCellAnchor>
  <xdr:twoCellAnchor>
    <xdr:from>
      <xdr:col>2</xdr:col>
      <xdr:colOff>73818</xdr:colOff>
      <xdr:row>16</xdr:row>
      <xdr:rowOff>25400</xdr:rowOff>
    </xdr:from>
    <xdr:to>
      <xdr:col>3</xdr:col>
      <xdr:colOff>302418</xdr:colOff>
      <xdr:row>21</xdr:row>
      <xdr:rowOff>53975</xdr:rowOff>
    </xdr:to>
    <xdr:pic>
      <xdr:nvPicPr>
        <xdr:cNvPr id="7" name="Graphic 6" descr="Badge 3 with solid fill">
          <a:extLst>
            <a:ext uri="{FF2B5EF4-FFF2-40B4-BE49-F238E27FC236}">
              <a16:creationId xmlns:a16="http://schemas.microsoft.com/office/drawing/2014/main" id="{BDAC279A-137C-43DD-85A6-D410DABC9F2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93018" y="2616200"/>
          <a:ext cx="838200" cy="838200"/>
        </a:xfrm>
        <a:prstGeom prst="rect">
          <a:avLst/>
        </a:prstGeom>
      </xdr:spPr>
    </xdr:pic>
    <xdr:clientData/>
  </xdr:twoCellAnchor>
  <xdr:twoCellAnchor>
    <xdr:from>
      <xdr:col>2</xdr:col>
      <xdr:colOff>52387</xdr:colOff>
      <xdr:row>22</xdr:row>
      <xdr:rowOff>123825</xdr:rowOff>
    </xdr:from>
    <xdr:to>
      <xdr:col>6</xdr:col>
      <xdr:colOff>481012</xdr:colOff>
      <xdr:row>27</xdr:row>
      <xdr:rowOff>152400</xdr:rowOff>
    </xdr:to>
    <xdr:sp macro="" textlink="">
      <xdr:nvSpPr>
        <xdr:cNvPr id="8" name="Rectangle: Rounded Corners 7">
          <a:hlinkClick xmlns:r="http://schemas.openxmlformats.org/officeDocument/2006/relationships" r:id="rId10"/>
          <a:extLst>
            <a:ext uri="{FF2B5EF4-FFF2-40B4-BE49-F238E27FC236}">
              <a16:creationId xmlns:a16="http://schemas.microsoft.com/office/drawing/2014/main" id="{206A2A29-80BB-FF4B-2F30-626CD9A1AD4D}"/>
            </a:ext>
          </a:extLst>
        </xdr:cNvPr>
        <xdr:cNvSpPr/>
      </xdr:nvSpPr>
      <xdr:spPr>
        <a:xfrm>
          <a:off x="1271587" y="36861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A4 WBS effort/price</a:t>
          </a:r>
          <a:endParaRPr lang="en-150" sz="1100" b="1"/>
        </a:p>
      </xdr:txBody>
    </xdr:sp>
    <xdr:clientData/>
  </xdr:twoCellAnchor>
  <xdr:twoCellAnchor>
    <xdr:from>
      <xdr:col>2</xdr:col>
      <xdr:colOff>73818</xdr:colOff>
      <xdr:row>22</xdr:row>
      <xdr:rowOff>114300</xdr:rowOff>
    </xdr:from>
    <xdr:to>
      <xdr:col>3</xdr:col>
      <xdr:colOff>302418</xdr:colOff>
      <xdr:row>27</xdr:row>
      <xdr:rowOff>142875</xdr:rowOff>
    </xdr:to>
    <xdr:pic>
      <xdr:nvPicPr>
        <xdr:cNvPr id="11" name="Graphic 10" descr="Badge 4 with solid fill">
          <a:extLst>
            <a:ext uri="{FF2B5EF4-FFF2-40B4-BE49-F238E27FC236}">
              <a16:creationId xmlns:a16="http://schemas.microsoft.com/office/drawing/2014/main" id="{867D84FE-F99E-4CC4-BE58-CC273BBC74B7}"/>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1293018" y="3676650"/>
          <a:ext cx="8382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1838325</xdr:colOff>
      <xdr:row>40</xdr:row>
      <xdr:rowOff>85725</xdr:rowOff>
    </xdr:from>
    <xdr:to>
      <xdr:col>3</xdr:col>
      <xdr:colOff>436245</xdr:colOff>
      <xdr:row>40</xdr:row>
      <xdr:rowOff>3657600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2734925"/>
          <a:ext cx="3552825"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10583</xdr:colOff>
      <xdr:row>1</xdr:row>
      <xdr:rowOff>31750</xdr:rowOff>
    </xdr:from>
    <xdr:to>
      <xdr:col>8</xdr:col>
      <xdr:colOff>545041</xdr:colOff>
      <xdr:row>5</xdr:row>
      <xdr:rowOff>96308</xdr:rowOff>
    </xdr:to>
    <xdr:grpSp>
      <xdr:nvGrpSpPr>
        <xdr:cNvPr id="6" name="Group 2">
          <a:extLst>
            <a:ext uri="{FF2B5EF4-FFF2-40B4-BE49-F238E27FC236}">
              <a16:creationId xmlns:a16="http://schemas.microsoft.com/office/drawing/2014/main" id="{897FB21F-1229-4783-9DE9-31677B9CEF70}"/>
            </a:ext>
          </a:extLst>
        </xdr:cNvPr>
        <xdr:cNvGrpSpPr/>
      </xdr:nvGrpSpPr>
      <xdr:grpSpPr>
        <a:xfrm>
          <a:off x="8959850" y="209550"/>
          <a:ext cx="1982258" cy="843491"/>
          <a:chOff x="5486400" y="1133475"/>
          <a:chExt cx="1952625" cy="847725"/>
        </a:xfrm>
      </xdr:grpSpPr>
      <xdr:sp macro="" textlink="">
        <xdr:nvSpPr>
          <xdr:cNvPr id="7" name="Rectangle: Rounded Corners 3">
            <a:hlinkClick xmlns:r="http://schemas.openxmlformats.org/officeDocument/2006/relationships" r:id="rId2"/>
            <a:extLst>
              <a:ext uri="{FF2B5EF4-FFF2-40B4-BE49-F238E27FC236}">
                <a16:creationId xmlns:a16="http://schemas.microsoft.com/office/drawing/2014/main" id="{DE660FB4-9ABA-FC0F-0557-59244B15D2C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8" name="Graphic 4" descr="Steering Wheel with solid fill">
            <a:extLst>
              <a:ext uri="{FF2B5EF4-FFF2-40B4-BE49-F238E27FC236}">
                <a16:creationId xmlns:a16="http://schemas.microsoft.com/office/drawing/2014/main" id="{D75EF4B6-F254-17A5-13AA-C5F39DD0571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133350</xdr:colOff>
      <xdr:row>1</xdr:row>
      <xdr:rowOff>19050</xdr:rowOff>
    </xdr:from>
    <xdr:to>
      <xdr:col>14</xdr:col>
      <xdr:colOff>257175</xdr:colOff>
      <xdr:row>5</xdr:row>
      <xdr:rowOff>66675</xdr:rowOff>
    </xdr:to>
    <xdr:grpSp>
      <xdr:nvGrpSpPr>
        <xdr:cNvPr id="5" name="Group 4">
          <a:extLst>
            <a:ext uri="{FF2B5EF4-FFF2-40B4-BE49-F238E27FC236}">
              <a16:creationId xmlns:a16="http://schemas.microsoft.com/office/drawing/2014/main" id="{CAAD84E5-7324-4472-901C-2886FA91FBA5}"/>
            </a:ext>
          </a:extLst>
        </xdr:cNvPr>
        <xdr:cNvGrpSpPr/>
      </xdr:nvGrpSpPr>
      <xdr:grpSpPr>
        <a:xfrm>
          <a:off x="10862310" y="194310"/>
          <a:ext cx="1998345" cy="840105"/>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ACB5E12-94F2-10EF-23D2-83D61178931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1B750876-2380-6E0F-3A02-B2B4BE64D0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137272</xdr:colOff>
      <xdr:row>5</xdr:row>
      <xdr:rowOff>40901</xdr:rowOff>
    </xdr:to>
    <xdr:grpSp>
      <xdr:nvGrpSpPr>
        <xdr:cNvPr id="2" name="Group 1">
          <a:extLst>
            <a:ext uri="{FF2B5EF4-FFF2-40B4-BE49-F238E27FC236}">
              <a16:creationId xmlns:a16="http://schemas.microsoft.com/office/drawing/2014/main" id="{C957CBA5-AE7F-4089-A961-9745EA71AD18}"/>
            </a:ext>
          </a:extLst>
        </xdr:cNvPr>
        <xdr:cNvGrpSpPr/>
      </xdr:nvGrpSpPr>
      <xdr:grpSpPr>
        <a:xfrm>
          <a:off x="11080376" y="179294"/>
          <a:ext cx="2019861" cy="8297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1D774F1-5282-862B-947D-770168BA8D90}"/>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6DF20812-063F-F349-42ED-AF6F829F8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179917</xdr:colOff>
      <xdr:row>1</xdr:row>
      <xdr:rowOff>21167</xdr:rowOff>
    </xdr:from>
    <xdr:to>
      <xdr:col>18</xdr:col>
      <xdr:colOff>576792</xdr:colOff>
      <xdr:row>5</xdr:row>
      <xdr:rowOff>64558</xdr:rowOff>
    </xdr:to>
    <xdr:grpSp>
      <xdr:nvGrpSpPr>
        <xdr:cNvPr id="12" name="Group 11">
          <a:extLst>
            <a:ext uri="{FF2B5EF4-FFF2-40B4-BE49-F238E27FC236}">
              <a16:creationId xmlns:a16="http://schemas.microsoft.com/office/drawing/2014/main" id="{3130BAB3-70FF-4C55-B9C2-E004D73929D7}"/>
            </a:ext>
          </a:extLst>
        </xdr:cNvPr>
        <xdr:cNvGrpSpPr/>
      </xdr:nvGrpSpPr>
      <xdr:grpSpPr>
        <a:xfrm>
          <a:off x="16063384" y="198967"/>
          <a:ext cx="2005541" cy="822324"/>
          <a:chOff x="5486400" y="1133475"/>
          <a:chExt cx="1952625" cy="847725"/>
        </a:xfrm>
      </xdr:grpSpPr>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2FCB2D65-D4B2-22FE-5FA6-93914D90F648}"/>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14" name="Graphic 13" descr="Steering Wheel with solid fill">
            <a:extLst>
              <a:ext uri="{FF2B5EF4-FFF2-40B4-BE49-F238E27FC236}">
                <a16:creationId xmlns:a16="http://schemas.microsoft.com/office/drawing/2014/main" id="{1C4AA455-1903-D410-4C5E-279C7C8F6A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207819</xdr:colOff>
      <xdr:row>1</xdr:row>
      <xdr:rowOff>0</xdr:rowOff>
    </xdr:from>
    <xdr:to>
      <xdr:col>8</xdr:col>
      <xdr:colOff>393989</xdr:colOff>
      <xdr:row>4</xdr:row>
      <xdr:rowOff>250248</xdr:rowOff>
    </xdr:to>
    <xdr:grpSp>
      <xdr:nvGrpSpPr>
        <xdr:cNvPr id="5" name="Group 4">
          <a:extLst>
            <a:ext uri="{FF2B5EF4-FFF2-40B4-BE49-F238E27FC236}">
              <a16:creationId xmlns:a16="http://schemas.microsoft.com/office/drawing/2014/main" id="{51DBDE97-80C3-4CAA-B76E-9C68A102CCFF}"/>
            </a:ext>
          </a:extLst>
        </xdr:cNvPr>
        <xdr:cNvGrpSpPr/>
      </xdr:nvGrpSpPr>
      <xdr:grpSpPr>
        <a:xfrm>
          <a:off x="7599219" y="175260"/>
          <a:ext cx="2014970" cy="867468"/>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2027836A-514F-99B4-8AB3-94CA52A3454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C879DD9D-D0FE-57A3-04E3-5AFFB08AB16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269875</xdr:colOff>
      <xdr:row>1</xdr:row>
      <xdr:rowOff>23813</xdr:rowOff>
    </xdr:from>
    <xdr:to>
      <xdr:col>9</xdr:col>
      <xdr:colOff>460375</xdr:colOff>
      <xdr:row>5</xdr:row>
      <xdr:rowOff>77788</xdr:rowOff>
    </xdr:to>
    <xdr:grpSp>
      <xdr:nvGrpSpPr>
        <xdr:cNvPr id="2" name="Group 1">
          <a:extLst>
            <a:ext uri="{FF2B5EF4-FFF2-40B4-BE49-F238E27FC236}">
              <a16:creationId xmlns:a16="http://schemas.microsoft.com/office/drawing/2014/main" id="{2AB170DE-4244-4405-A872-1D127D349D0E}"/>
            </a:ext>
          </a:extLst>
        </xdr:cNvPr>
        <xdr:cNvGrpSpPr/>
      </xdr:nvGrpSpPr>
      <xdr:grpSpPr>
        <a:xfrm>
          <a:off x="8778875" y="201613"/>
          <a:ext cx="2019300" cy="84137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3343E5D-FC4E-B558-DAA6-6FAE66B1165C}"/>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127ED2B5-5E9D-B569-AC60-C7BB5D4FF3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303068</xdr:colOff>
      <xdr:row>1</xdr:row>
      <xdr:rowOff>17318</xdr:rowOff>
    </xdr:from>
    <xdr:to>
      <xdr:col>8</xdr:col>
      <xdr:colOff>489238</xdr:colOff>
      <xdr:row>5</xdr:row>
      <xdr:rowOff>33770</xdr:rowOff>
    </xdr:to>
    <xdr:grpSp>
      <xdr:nvGrpSpPr>
        <xdr:cNvPr id="5" name="Group 1">
          <a:extLst>
            <a:ext uri="{FF2B5EF4-FFF2-40B4-BE49-F238E27FC236}">
              <a16:creationId xmlns:a16="http://schemas.microsoft.com/office/drawing/2014/main" id="{FFCA4FDA-4DA5-44F2-ADCA-088248B8EAB7}"/>
            </a:ext>
          </a:extLst>
        </xdr:cNvPr>
        <xdr:cNvGrpSpPr/>
      </xdr:nvGrpSpPr>
      <xdr:grpSpPr>
        <a:xfrm>
          <a:off x="7652904" y="190500"/>
          <a:ext cx="2014970" cy="875434"/>
          <a:chOff x="5486400" y="1133475"/>
          <a:chExt cx="1952625" cy="847725"/>
        </a:xfrm>
      </xdr:grpSpPr>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E36B4D66-8DF9-FCB5-BD64-CF5E4EC22F1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3" descr="Steering Wheel with solid fill">
            <a:extLst>
              <a:ext uri="{FF2B5EF4-FFF2-40B4-BE49-F238E27FC236}">
                <a16:creationId xmlns:a16="http://schemas.microsoft.com/office/drawing/2014/main" id="{03F60369-1A84-9EA2-427B-63CEAE471C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SPYRATOS Miltiadis" id="{3224EA14-5E2D-498D-9697-2A56C60FF90D}" userId="S::Miltiadis.SPYRATOS@euspa.europa.eu::a7d09d91-5923-49f6-92cf-c9c3a4691f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4-03T13:11:26.01" personId="{3224EA14-5E2D-498D-9697-2A56C60FF90D}" id="{5FDC66DE-99DB-461B-A921-C3B71E341504}">
    <text>I assume we need to update the numbering so there is continuity from PCS FUP Tab or there is some logic for the jump from 12 to 97?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1.bin"/><Relationship Id="rId4" Type="http://schemas.microsoft.com/office/2017/10/relationships/threadedComment" Target="../threadedComments/threadedComment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L36"/>
  <sheetViews>
    <sheetView showGridLines="0" zoomScale="90" zoomScaleNormal="90" workbookViewId="0">
      <selection activeCell="I6" sqref="I6"/>
    </sheetView>
  </sheetViews>
  <sheetFormatPr defaultColWidth="9.109375" defaultRowHeight="13.2" x14ac:dyDescent="0.25"/>
  <cols>
    <col min="1" max="1" width="9.109375" style="1"/>
    <col min="2" max="2" width="32.5546875" style="1" customWidth="1"/>
    <col min="3" max="3" width="28.33203125" style="1" customWidth="1"/>
    <col min="4" max="4" width="34.5546875" style="1" customWidth="1"/>
    <col min="5" max="5" width="39.5546875" style="1" customWidth="1"/>
    <col min="6" max="6" width="9.109375" style="1"/>
    <col min="7" max="7" width="25.6640625" style="1" customWidth="1"/>
    <col min="8" max="8" width="17.5546875" style="1" customWidth="1"/>
    <col min="9" max="9" width="45" style="1" customWidth="1"/>
    <col min="10" max="10" width="52.33203125" style="1" customWidth="1"/>
    <col min="11" max="16384" width="9.109375" style="1"/>
  </cols>
  <sheetData>
    <row r="1" spans="1:12" ht="18.75" customHeight="1" x14ac:dyDescent="0.25">
      <c r="G1" s="10"/>
      <c r="H1" s="10"/>
    </row>
    <row r="2" spans="1:12" ht="15.6" x14ac:dyDescent="0.25">
      <c r="G2" s="10"/>
      <c r="H2" s="10"/>
    </row>
    <row r="3" spans="1:12" ht="15.6" x14ac:dyDescent="0.25">
      <c r="G3" s="10"/>
      <c r="H3" s="10"/>
    </row>
    <row r="4" spans="1:12" s="17" customFormat="1" ht="24" customHeight="1" thickBot="1" x14ac:dyDescent="0.3">
      <c r="B4" s="194" t="s">
        <v>0</v>
      </c>
      <c r="C4" s="16"/>
      <c r="D4" s="193"/>
      <c r="E4" s="193"/>
      <c r="G4" s="194" t="s">
        <v>1</v>
      </c>
      <c r="H4" s="23"/>
      <c r="I4" s="23"/>
      <c r="J4" s="1"/>
      <c r="K4" s="1"/>
    </row>
    <row r="5" spans="1:12" s="15" customFormat="1" ht="33" customHeight="1" x14ac:dyDescent="0.25">
      <c r="B5" s="1300" t="s">
        <v>2</v>
      </c>
      <c r="C5" s="1301"/>
      <c r="D5" s="1301"/>
      <c r="E5" s="1302"/>
      <c r="G5" s="477" t="s">
        <v>3</v>
      </c>
      <c r="H5" s="663"/>
      <c r="I5" s="407" t="s">
        <v>861</v>
      </c>
      <c r="J5" s="664" t="s">
        <v>4</v>
      </c>
      <c r="K5" s="1"/>
    </row>
    <row r="6" spans="1:12" s="15" customFormat="1" ht="37.5" customHeight="1" x14ac:dyDescent="0.25">
      <c r="B6" s="1297" t="s">
        <v>5</v>
      </c>
      <c r="C6" s="1298"/>
      <c r="D6" s="1298"/>
      <c r="E6" s="1299"/>
      <c r="G6" s="801" t="s">
        <v>6</v>
      </c>
      <c r="H6" s="802"/>
      <c r="I6" s="422" t="s">
        <v>855</v>
      </c>
      <c r="J6" s="478" t="s">
        <v>7</v>
      </c>
      <c r="K6" s="1"/>
    </row>
    <row r="7" spans="1:12" s="15" customFormat="1" ht="52.5" customHeight="1" thickBot="1" x14ac:dyDescent="0.3">
      <c r="B7" s="1297" t="s">
        <v>8</v>
      </c>
      <c r="C7" s="1298"/>
      <c r="D7" s="1298"/>
      <c r="E7" s="1299"/>
      <c r="G7" s="410" t="s">
        <v>9</v>
      </c>
      <c r="H7" s="411"/>
      <c r="I7" s="423" t="s">
        <v>856</v>
      </c>
      <c r="J7" s="412" t="s">
        <v>10</v>
      </c>
      <c r="K7" s="10"/>
    </row>
    <row r="8" spans="1:12" s="15" customFormat="1" ht="74.25" customHeight="1" x14ac:dyDescent="0.25">
      <c r="B8" s="1297" t="s">
        <v>11</v>
      </c>
      <c r="C8" s="1298"/>
      <c r="D8" s="1298"/>
      <c r="E8" s="1299"/>
      <c r="G8" s="413" t="s">
        <v>12</v>
      </c>
      <c r="H8" s="665"/>
      <c r="I8" s="421"/>
      <c r="J8" s="406" t="s">
        <v>13</v>
      </c>
      <c r="K8" s="22"/>
    </row>
    <row r="9" spans="1:12" s="15" customFormat="1" ht="31.5" customHeight="1" x14ac:dyDescent="0.25">
      <c r="B9" s="1297" t="s">
        <v>14</v>
      </c>
      <c r="C9" s="1298"/>
      <c r="D9" s="1298"/>
      <c r="E9" s="1299"/>
      <c r="G9" s="769" t="s">
        <v>15</v>
      </c>
      <c r="H9" s="803" t="str">
        <f>IFERROR(VLOOKUP(I9,'Cost Sheets Values'!C3:D79,2,FALSE),"")</f>
        <v/>
      </c>
      <c r="I9" s="405"/>
      <c r="J9" s="406" t="s">
        <v>16</v>
      </c>
    </row>
    <row r="10" spans="1:12" s="15" customFormat="1" ht="49.5" customHeight="1" x14ac:dyDescent="0.25">
      <c r="B10" s="1297" t="s">
        <v>17</v>
      </c>
      <c r="C10" s="1298"/>
      <c r="D10" s="1298"/>
      <c r="E10" s="1299"/>
      <c r="G10" s="769" t="s">
        <v>18</v>
      </c>
      <c r="H10" s="803" t="s">
        <v>19</v>
      </c>
      <c r="I10" s="405">
        <v>2025</v>
      </c>
      <c r="J10" s="406" t="s">
        <v>20</v>
      </c>
    </row>
    <row r="11" spans="1:12" s="15" customFormat="1" ht="69" customHeight="1" x14ac:dyDescent="0.25">
      <c r="B11" s="1297" t="s">
        <v>21</v>
      </c>
      <c r="C11" s="1298"/>
      <c r="D11" s="1298"/>
      <c r="E11" s="1299"/>
      <c r="G11" s="769" t="s">
        <v>22</v>
      </c>
      <c r="H11" s="804"/>
      <c r="I11" s="422"/>
      <c r="J11" s="406" t="s">
        <v>23</v>
      </c>
    </row>
    <row r="12" spans="1:12" s="15" customFormat="1" ht="115.5" customHeight="1" x14ac:dyDescent="0.25">
      <c r="B12" s="1297" t="s">
        <v>24</v>
      </c>
      <c r="C12" s="1298"/>
      <c r="D12" s="1298"/>
      <c r="E12" s="1299"/>
      <c r="G12" s="769" t="s">
        <v>25</v>
      </c>
      <c r="H12" s="804"/>
      <c r="I12" s="422"/>
      <c r="J12" s="406" t="s">
        <v>26</v>
      </c>
      <c r="L12" s="198"/>
    </row>
    <row r="13" spans="1:12" s="15" customFormat="1" ht="63" customHeight="1" x14ac:dyDescent="0.25">
      <c r="A13" s="1"/>
      <c r="B13" s="1297" t="s">
        <v>27</v>
      </c>
      <c r="C13" s="1298"/>
      <c r="D13" s="1298"/>
      <c r="E13" s="1299"/>
      <c r="G13" s="769" t="s">
        <v>28</v>
      </c>
      <c r="H13" s="804"/>
      <c r="I13" s="422"/>
      <c r="J13" s="406" t="s">
        <v>29</v>
      </c>
    </row>
    <row r="14" spans="1:12" s="15" customFormat="1" ht="36.75" customHeight="1" thickBot="1" x14ac:dyDescent="0.3">
      <c r="B14" s="1297" t="s">
        <v>30</v>
      </c>
      <c r="C14" s="1298"/>
      <c r="D14" s="1298"/>
      <c r="E14" s="1299"/>
      <c r="G14" s="769" t="s">
        <v>31</v>
      </c>
      <c r="H14" s="804"/>
      <c r="I14" s="423"/>
      <c r="J14" s="406" t="s">
        <v>32</v>
      </c>
    </row>
    <row r="15" spans="1:12" ht="33.75" customHeight="1" x14ac:dyDescent="0.25">
      <c r="B15" s="1297" t="s">
        <v>33</v>
      </c>
      <c r="C15" s="1298"/>
      <c r="D15" s="1298"/>
      <c r="E15" s="1299"/>
      <c r="G15" s="15"/>
      <c r="H15" s="15"/>
      <c r="I15" s="15"/>
      <c r="J15" s="15"/>
    </row>
    <row r="16" spans="1:12" ht="56.25" customHeight="1" thickBot="1" x14ac:dyDescent="0.3">
      <c r="B16" s="1303" t="s">
        <v>34</v>
      </c>
      <c r="C16" s="1304"/>
      <c r="D16" s="1304"/>
      <c r="E16" s="1305"/>
      <c r="G16" s="22"/>
      <c r="H16" s="22"/>
      <c r="I16" s="22"/>
      <c r="J16" s="22"/>
    </row>
    <row r="17" spans="2:10" ht="25.5" customHeight="1" thickBot="1" x14ac:dyDescent="0.35">
      <c r="B17" s="18" t="s">
        <v>35</v>
      </c>
      <c r="C17"/>
      <c r="D17"/>
      <c r="E17"/>
      <c r="G17" s="15"/>
      <c r="H17" s="15"/>
      <c r="I17" s="15"/>
      <c r="J17" s="15"/>
    </row>
    <row r="18" spans="2:10" ht="18" customHeight="1" x14ac:dyDescent="0.25">
      <c r="B18" s="666" t="s">
        <v>36</v>
      </c>
      <c r="C18" s="667" t="str">
        <f>I5</f>
        <v>EUSPA/OP/16/25 - LOT 2</v>
      </c>
      <c r="D18" s="195"/>
      <c r="E18" s="196"/>
      <c r="G18" s="15"/>
      <c r="H18" s="15"/>
      <c r="I18" s="15"/>
      <c r="J18" s="15"/>
    </row>
    <row r="19" spans="2:10" x14ac:dyDescent="0.25">
      <c r="B19" s="2"/>
      <c r="C19" s="546" t="s">
        <v>37</v>
      </c>
      <c r="D19" s="805" t="s">
        <v>38</v>
      </c>
      <c r="E19" s="806" t="s">
        <v>39</v>
      </c>
      <c r="G19" s="15"/>
      <c r="H19" s="15"/>
      <c r="I19" s="15"/>
      <c r="J19" s="15"/>
    </row>
    <row r="20" spans="2:10" x14ac:dyDescent="0.25">
      <c r="B20" s="552" t="s">
        <v>40</v>
      </c>
      <c r="C20" s="807" t="s">
        <v>41</v>
      </c>
      <c r="D20" s="808" t="s">
        <v>854</v>
      </c>
      <c r="E20" s="809" t="s">
        <v>854</v>
      </c>
      <c r="G20" s="15"/>
      <c r="H20" s="15"/>
      <c r="I20" s="15"/>
      <c r="J20" s="15"/>
    </row>
    <row r="21" spans="2:10" x14ac:dyDescent="0.25">
      <c r="B21" s="552" t="s">
        <v>40</v>
      </c>
      <c r="C21" s="807" t="s">
        <v>42</v>
      </c>
      <c r="D21" s="810" t="s">
        <v>854</v>
      </c>
      <c r="E21" s="809" t="s">
        <v>854</v>
      </c>
      <c r="G21" s="15"/>
      <c r="H21" s="15"/>
      <c r="I21" s="15"/>
      <c r="J21" s="15"/>
    </row>
    <row r="22" spans="2:10" x14ac:dyDescent="0.25">
      <c r="B22" s="552" t="s">
        <v>40</v>
      </c>
      <c r="C22" s="807" t="s">
        <v>43</v>
      </c>
      <c r="D22" s="810"/>
      <c r="E22" s="809"/>
      <c r="G22" s="15"/>
      <c r="H22" s="15"/>
      <c r="I22" s="15"/>
      <c r="J22" s="15"/>
    </row>
    <row r="23" spans="2:10" x14ac:dyDescent="0.25">
      <c r="B23" s="552" t="s">
        <v>40</v>
      </c>
      <c r="C23" s="807" t="s">
        <v>44</v>
      </c>
      <c r="D23" s="810"/>
      <c r="E23" s="809"/>
    </row>
    <row r="24" spans="2:10" x14ac:dyDescent="0.25">
      <c r="B24" s="553" t="s">
        <v>45</v>
      </c>
      <c r="C24" s="811" t="s">
        <v>46</v>
      </c>
      <c r="D24" s="810"/>
      <c r="E24" s="809"/>
    </row>
    <row r="25" spans="2:10" x14ac:dyDescent="0.25">
      <c r="B25" s="553" t="s">
        <v>45</v>
      </c>
      <c r="C25" s="811" t="s">
        <v>47</v>
      </c>
      <c r="D25" s="810"/>
      <c r="E25" s="809"/>
    </row>
    <row r="26" spans="2:10" x14ac:dyDescent="0.25">
      <c r="B26" s="553" t="s">
        <v>45</v>
      </c>
      <c r="C26" s="811" t="s">
        <v>48</v>
      </c>
      <c r="D26" s="810"/>
      <c r="E26" s="809"/>
    </row>
    <row r="27" spans="2:10" x14ac:dyDescent="0.25">
      <c r="B27" s="553" t="s">
        <v>45</v>
      </c>
      <c r="C27" s="811" t="s">
        <v>49</v>
      </c>
      <c r="D27" s="808"/>
      <c r="E27" s="812"/>
    </row>
    <row r="28" spans="2:10" x14ac:dyDescent="0.25">
      <c r="B28" s="553" t="s">
        <v>45</v>
      </c>
      <c r="C28" s="811" t="s">
        <v>50</v>
      </c>
      <c r="D28" s="808"/>
      <c r="E28" s="812"/>
    </row>
    <row r="29" spans="2:10" x14ac:dyDescent="0.25">
      <c r="B29" s="553" t="s">
        <v>45</v>
      </c>
      <c r="C29" s="811" t="s">
        <v>51</v>
      </c>
      <c r="D29" s="808"/>
      <c r="E29" s="812"/>
    </row>
    <row r="30" spans="2:10" x14ac:dyDescent="0.25">
      <c r="B30" s="554" t="s">
        <v>52</v>
      </c>
      <c r="C30" s="813" t="s">
        <v>53</v>
      </c>
      <c r="D30" s="808"/>
      <c r="E30" s="812"/>
    </row>
    <row r="31" spans="2:10" x14ac:dyDescent="0.25">
      <c r="B31" s="554" t="s">
        <v>52</v>
      </c>
      <c r="C31" s="813" t="s">
        <v>54</v>
      </c>
      <c r="D31" s="808"/>
      <c r="E31" s="812"/>
    </row>
    <row r="32" spans="2:10" x14ac:dyDescent="0.25">
      <c r="B32" s="554" t="s">
        <v>52</v>
      </c>
      <c r="C32" s="813" t="s">
        <v>55</v>
      </c>
      <c r="D32" s="808"/>
      <c r="E32" s="812"/>
    </row>
    <row r="33" spans="2:10" x14ac:dyDescent="0.25">
      <c r="B33" s="554" t="s">
        <v>52</v>
      </c>
      <c r="C33" s="813" t="s">
        <v>56</v>
      </c>
      <c r="D33" s="808"/>
      <c r="E33" s="812"/>
    </row>
    <row r="35" spans="2:10" ht="16.2" thickBot="1" x14ac:dyDescent="0.35">
      <c r="B35" s="19" t="s">
        <v>57</v>
      </c>
      <c r="G35" s="19" t="s">
        <v>58</v>
      </c>
    </row>
    <row r="36" spans="2:10" ht="293.25" customHeight="1" thickBot="1" x14ac:dyDescent="0.3">
      <c r="B36" s="1294" t="s">
        <v>59</v>
      </c>
      <c r="C36" s="1295"/>
      <c r="D36" s="1295"/>
      <c r="E36" s="1296"/>
      <c r="G36" s="1291" t="s">
        <v>60</v>
      </c>
      <c r="H36" s="1292"/>
      <c r="I36" s="1292"/>
      <c r="J36" s="1293"/>
    </row>
  </sheetData>
  <customSheetViews>
    <customSheetView guid="{72D2C8F3-BE30-43C0-87E5-ECEB803C12C0}" scale="115" showGridLines="0" fitToPage="1" topLeftCell="A19">
      <selection activeCell="C10" sqref="C10:F10"/>
      <pageMargins left="0" right="0" top="0" bottom="0" header="0" footer="0"/>
      <pageSetup paperSize="9" fitToHeight="0" orientation="landscape" r:id="rId1"/>
    </customSheetView>
    <customSheetView guid="{F4F80A2D-18C8-4FE7-82F4-0BDA4E4545A4}" scale="80" showGridLines="0" fitToPage="1">
      <selection activeCell="I8" sqref="I8"/>
      <pageMargins left="0" right="0" top="0" bottom="0" header="0" footer="0"/>
      <printOptions horizontalCentered="1"/>
      <pageSetup paperSize="9" scale="73" fitToHeight="0" orientation="portrait" r:id="rId2"/>
      <headerFooter>
        <oddHeader xml:space="preserve">&amp;R&amp;A   Issue 2.0 </oddHeader>
        <oddFooter>&amp;L&amp;F&amp;RPage  &amp;P  of   &amp;N</oddFooter>
      </headerFooter>
    </customSheetView>
  </customSheetViews>
  <mergeCells count="14">
    <mergeCell ref="G36:J36"/>
    <mergeCell ref="B36:E36"/>
    <mergeCell ref="B6:E6"/>
    <mergeCell ref="B5:E5"/>
    <mergeCell ref="B12:E12"/>
    <mergeCell ref="B13:E13"/>
    <mergeCell ref="B14:E14"/>
    <mergeCell ref="B15:E15"/>
    <mergeCell ref="B7:E7"/>
    <mergeCell ref="B8:E8"/>
    <mergeCell ref="B9:E9"/>
    <mergeCell ref="B10:E10"/>
    <mergeCell ref="B11:E11"/>
    <mergeCell ref="B16:E16"/>
  </mergeCells>
  <dataValidations count="2">
    <dataValidation type="list" allowBlank="1" showInputMessage="1" showErrorMessage="1" sqref="I9" xr:uid="{51AF3A35-5739-4BCB-8CCA-9A7098F51987}">
      <formula1>Country_name</formula1>
    </dataValidation>
    <dataValidation type="list" allowBlank="1" showInputMessage="1" showErrorMessage="1" sqref="I10" xr:uid="{030B6741-8E67-4401-AB6C-13DA3FDFAAE0}">
      <formula1>Years_list</formula1>
    </dataValidation>
  </dataValidations>
  <printOptions horizontalCentered="1"/>
  <pageMargins left="0.7" right="0.7" top="0.75" bottom="0.75" header="0.3" footer="0.3"/>
  <pageSetup paperSize="9" scale="73" fitToHeight="0" orientation="portrait" r:id="rId3"/>
  <headerFooter>
    <oddHeader xml:space="preserve">&amp;R&amp;A   Issue 2.0 </oddHeader>
    <oddFooter>&amp;L&amp;F&amp;RPage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W47"/>
  <sheetViews>
    <sheetView zoomScale="90" zoomScaleNormal="90" workbookViewId="0">
      <selection activeCell="B9" sqref="B9:E9"/>
    </sheetView>
  </sheetViews>
  <sheetFormatPr defaultColWidth="9.109375" defaultRowHeight="13.2" x14ac:dyDescent="0.25"/>
  <cols>
    <col min="1" max="1" width="3.44140625" style="6" customWidth="1"/>
    <col min="2" max="2" width="24.33203125" style="6" customWidth="1"/>
    <col min="3" max="3" width="19.109375" style="6" customWidth="1"/>
    <col min="4" max="4" width="24" style="6" customWidth="1"/>
    <col min="5" max="5" width="21.5546875" style="6" customWidth="1"/>
    <col min="6" max="7" width="19.44140625" style="6" customWidth="1"/>
    <col min="8" max="8" width="10" style="6" customWidth="1"/>
    <col min="9" max="9" width="11.33203125" style="6" customWidth="1"/>
    <col min="10" max="10" width="14.33203125" style="6" customWidth="1"/>
    <col min="11" max="11" width="10.6640625" style="6" customWidth="1"/>
    <col min="12" max="12" width="13.44140625" style="6" customWidth="1"/>
    <col min="13" max="13" width="10" style="6" customWidth="1"/>
    <col min="14" max="14" width="14.33203125" style="6" customWidth="1"/>
    <col min="15" max="15" width="16" style="6" customWidth="1"/>
    <col min="16" max="16" width="3.88671875" style="6" customWidth="1"/>
    <col min="17" max="17" width="10.33203125" style="6" customWidth="1"/>
    <col min="18" max="16384" width="9.109375" style="6"/>
  </cols>
  <sheetData>
    <row r="1" spans="2:23" ht="13.8" thickBot="1" x14ac:dyDescent="0.3">
      <c r="B1" s="20"/>
      <c r="C1" s="20"/>
      <c r="D1" s="20"/>
      <c r="E1" s="20"/>
      <c r="F1" s="20"/>
      <c r="G1" s="20"/>
      <c r="H1" s="20"/>
      <c r="I1" s="20"/>
      <c r="J1" s="20"/>
      <c r="K1" s="20"/>
      <c r="L1" s="20"/>
      <c r="M1" s="20"/>
      <c r="N1" s="20"/>
      <c r="O1" s="20"/>
    </row>
    <row r="2" spans="2:23" ht="15.9" customHeight="1" x14ac:dyDescent="0.25">
      <c r="B2" s="601" t="s">
        <v>36</v>
      </c>
      <c r="C2" s="602"/>
      <c r="D2" s="603" t="str">
        <f>""&amp;'General Instructions'!I5</f>
        <v>EUSPA/OP/16/25 - LOT 2</v>
      </c>
      <c r="E2" s="604"/>
      <c r="F2" s="604"/>
      <c r="G2" s="604"/>
      <c r="H2" s="604"/>
      <c r="I2" s="604"/>
      <c r="J2" s="643"/>
      <c r="K2" s="713"/>
      <c r="L2" s="713"/>
      <c r="M2" s="713"/>
      <c r="N2" s="713"/>
      <c r="O2" s="714"/>
    </row>
    <row r="3" spans="2:23" ht="15.9" customHeight="1" x14ac:dyDescent="0.25">
      <c r="B3" s="769" t="s">
        <v>6</v>
      </c>
      <c r="C3" s="833"/>
      <c r="D3" s="903" t="str">
        <f>""&amp;'General Instructions'!I6</f>
        <v>Administrative support services to EUSPA</v>
      </c>
      <c r="E3" s="904"/>
      <c r="F3" s="904"/>
      <c r="G3" s="904"/>
      <c r="H3" s="904"/>
      <c r="I3" s="904"/>
      <c r="J3" s="977"/>
      <c r="K3" s="978"/>
      <c r="L3" s="978"/>
      <c r="M3" s="978"/>
      <c r="N3" s="978"/>
      <c r="O3" s="768"/>
    </row>
    <row r="4" spans="2:23" ht="15.9" customHeight="1" x14ac:dyDescent="0.25">
      <c r="B4" s="769" t="s">
        <v>9</v>
      </c>
      <c r="C4" s="833"/>
      <c r="D4" s="568" t="str">
        <f>""&amp;'General Instructions'!I7</f>
        <v>Annex I.F.2</v>
      </c>
      <c r="E4" s="569"/>
      <c r="F4" s="569"/>
      <c r="G4" s="569"/>
      <c r="H4" s="569"/>
      <c r="I4" s="569"/>
      <c r="J4" s="584"/>
      <c r="K4" s="978"/>
      <c r="L4" s="978"/>
      <c r="M4" s="978"/>
      <c r="N4" s="978"/>
      <c r="O4" s="768"/>
    </row>
    <row r="5" spans="2:23" ht="15.9" customHeight="1" thickBot="1" x14ac:dyDescent="0.3">
      <c r="B5" s="393"/>
      <c r="C5" s="226"/>
      <c r="D5" s="226"/>
      <c r="E5" s="226"/>
      <c r="F5" s="226"/>
      <c r="G5" s="226"/>
      <c r="H5" s="43"/>
      <c r="I5" s="227"/>
      <c r="J5" s="272"/>
      <c r="K5" s="26"/>
      <c r="L5" s="26"/>
      <c r="M5" s="26"/>
      <c r="N5" s="26"/>
      <c r="O5" s="216"/>
    </row>
    <row r="6" spans="2:23" ht="15.9" customHeight="1" x14ac:dyDescent="0.25">
      <c r="B6" s="274" t="s">
        <v>534</v>
      </c>
      <c r="C6" s="96"/>
      <c r="D6" s="715"/>
      <c r="E6" s="715"/>
      <c r="F6" s="715"/>
      <c r="G6" s="716" t="s">
        <v>535</v>
      </c>
      <c r="H6" s="715"/>
      <c r="I6" s="715"/>
      <c r="J6" s="715"/>
      <c r="K6" s="715"/>
      <c r="L6" s="715"/>
      <c r="M6" s="715"/>
      <c r="N6" s="563"/>
      <c r="O6" s="409" t="str">
        <f xml:space="preserve"> Cost_Sheets_Version</f>
        <v>v 3.1.9</v>
      </c>
    </row>
    <row r="7" spans="2:23" ht="15.9" customHeight="1" x14ac:dyDescent="0.25">
      <c r="B7" s="770"/>
      <c r="C7" s="979"/>
      <c r="D7" s="979"/>
      <c r="E7" s="980"/>
      <c r="F7" s="980"/>
      <c r="G7" s="980"/>
      <c r="H7" s="980"/>
      <c r="I7" s="980"/>
      <c r="J7" s="980"/>
      <c r="K7" s="980"/>
      <c r="L7" s="980"/>
      <c r="M7" s="980"/>
      <c r="N7" s="980"/>
      <c r="O7" s="981"/>
      <c r="W7" s="97"/>
    </row>
    <row r="8" spans="2:23" ht="15.9" customHeight="1" x14ac:dyDescent="0.25">
      <c r="B8" s="771" t="s">
        <v>536</v>
      </c>
      <c r="C8" s="790" t="str">
        <f>""&amp;'General Instructions'!I11</f>
        <v/>
      </c>
      <c r="D8" s="982"/>
      <c r="E8" s="759"/>
      <c r="F8" s="759"/>
      <c r="G8" s="759"/>
      <c r="H8" s="759"/>
      <c r="I8" s="759"/>
      <c r="J8" s="759"/>
      <c r="K8" s="759"/>
      <c r="L8" s="377"/>
      <c r="M8" s="378"/>
      <c r="N8" s="760"/>
      <c r="O8" s="376"/>
      <c r="W8" s="97"/>
    </row>
    <row r="9" spans="2:23" x14ac:dyDescent="0.25">
      <c r="B9" s="771" t="s">
        <v>338</v>
      </c>
      <c r="C9" s="790" t="str">
        <f>""&amp;'General Instructions'!I12</f>
        <v/>
      </c>
      <c r="D9" s="982"/>
      <c r="E9" s="759"/>
      <c r="F9" s="759"/>
      <c r="G9" s="759"/>
      <c r="H9" s="759"/>
      <c r="I9" s="759"/>
      <c r="J9" s="759"/>
      <c r="K9" s="1342" t="s">
        <v>537</v>
      </c>
      <c r="L9" s="1343"/>
      <c r="M9" s="983" t="str">
        <f>""&amp;'General Instructions'!I8</f>
        <v/>
      </c>
      <c r="N9" s="984"/>
      <c r="O9" s="376"/>
      <c r="W9" s="97"/>
    </row>
    <row r="10" spans="2:23" x14ac:dyDescent="0.25">
      <c r="B10" s="771" t="s">
        <v>339</v>
      </c>
      <c r="C10" s="791" t="str">
        <f>""&amp;'General Instructions'!I10</f>
        <v>2025</v>
      </c>
      <c r="D10" s="772"/>
      <c r="E10" s="759"/>
      <c r="F10" s="759"/>
      <c r="G10" s="759"/>
      <c r="H10" s="759"/>
      <c r="I10" s="759"/>
      <c r="J10" s="759"/>
      <c r="K10" s="1338" t="s">
        <v>28</v>
      </c>
      <c r="L10" s="1339"/>
      <c r="M10" s="1336" t="str">
        <f>""&amp;'General Instructions'!I13</f>
        <v/>
      </c>
      <c r="N10" s="1337"/>
      <c r="O10" s="376"/>
      <c r="W10" s="97"/>
    </row>
    <row r="11" spans="2:23" x14ac:dyDescent="0.25">
      <c r="B11" s="771" t="s">
        <v>340</v>
      </c>
      <c r="C11" s="792" t="s">
        <v>341</v>
      </c>
      <c r="D11" s="772"/>
      <c r="E11" s="759"/>
      <c r="F11" s="759"/>
      <c r="G11" s="759"/>
      <c r="H11" s="759"/>
      <c r="I11" s="759"/>
      <c r="J11" s="759"/>
      <c r="K11" s="1338" t="s">
        <v>31</v>
      </c>
      <c r="L11" s="1339"/>
      <c r="M11" s="1336" t="str">
        <f>""&amp;'General Instructions'!I14</f>
        <v/>
      </c>
      <c r="N11" s="1337"/>
      <c r="O11" s="376"/>
      <c r="W11" s="97"/>
    </row>
    <row r="12" spans="2:23" ht="15.9" customHeight="1" x14ac:dyDescent="0.25">
      <c r="B12" s="773" t="s">
        <v>521</v>
      </c>
      <c r="C12" s="789"/>
      <c r="D12" s="759"/>
      <c r="E12" s="759"/>
      <c r="F12" s="759"/>
      <c r="G12" s="759"/>
      <c r="H12" s="759"/>
      <c r="I12" s="759"/>
      <c r="J12" s="759"/>
      <c r="K12" s="759"/>
      <c r="L12" s="26"/>
      <c r="M12" s="760"/>
      <c r="N12" s="760"/>
      <c r="O12" s="376"/>
      <c r="W12" s="97"/>
    </row>
    <row r="13" spans="2:23" ht="15.9" customHeight="1" thickBot="1" x14ac:dyDescent="0.3">
      <c r="B13" s="375"/>
      <c r="C13" s="277"/>
      <c r="D13" s="358"/>
      <c r="E13" s="358"/>
      <c r="F13" s="358"/>
      <c r="G13" s="358"/>
      <c r="H13" s="358"/>
      <c r="I13" s="278"/>
      <c r="J13" s="278"/>
      <c r="K13" s="278"/>
      <c r="L13" s="278"/>
      <c r="M13" s="278"/>
      <c r="N13" s="278"/>
      <c r="O13" s="362"/>
      <c r="W13" s="97"/>
    </row>
    <row r="14" spans="2:23" ht="51.6" x14ac:dyDescent="0.25">
      <c r="B14" s="717" t="s">
        <v>524</v>
      </c>
      <c r="C14" s="1344" t="s">
        <v>538</v>
      </c>
      <c r="D14" s="1345"/>
      <c r="E14" s="555" t="s">
        <v>539</v>
      </c>
      <c r="F14" s="555" t="s">
        <v>540</v>
      </c>
      <c r="G14" s="555" t="s">
        <v>541</v>
      </c>
      <c r="H14" s="555" t="s">
        <v>542</v>
      </c>
      <c r="I14" s="555" t="s">
        <v>543</v>
      </c>
      <c r="J14" s="564" t="s">
        <v>544</v>
      </c>
      <c r="K14" s="564" t="s">
        <v>545</v>
      </c>
      <c r="L14" s="555" t="s">
        <v>546</v>
      </c>
      <c r="M14" s="565" t="s">
        <v>547</v>
      </c>
      <c r="N14" s="565" t="s">
        <v>548</v>
      </c>
      <c r="O14" s="566" t="s">
        <v>549</v>
      </c>
    </row>
    <row r="15" spans="2:23" x14ac:dyDescent="0.25">
      <c r="B15" s="379"/>
      <c r="C15" s="1340"/>
      <c r="D15" s="1341"/>
      <c r="E15" s="380"/>
      <c r="F15" s="380"/>
      <c r="G15" s="380"/>
      <c r="H15" s="435"/>
      <c r="I15" s="435"/>
      <c r="J15" s="453"/>
      <c r="K15" s="381"/>
      <c r="L15" s="382"/>
      <c r="M15" s="985"/>
      <c r="N15" s="453"/>
      <c r="O15" s="986">
        <f>H15*I15*(J15+(L15*(M15+N15)))</f>
        <v>0</v>
      </c>
    </row>
    <row r="16" spans="2:23" x14ac:dyDescent="0.25">
      <c r="B16" s="379"/>
      <c r="C16" s="1340"/>
      <c r="D16" s="1341"/>
      <c r="E16" s="380"/>
      <c r="F16" s="380"/>
      <c r="G16" s="380"/>
      <c r="H16" s="435"/>
      <c r="I16" s="435"/>
      <c r="J16" s="453"/>
      <c r="K16" s="381"/>
      <c r="L16" s="382"/>
      <c r="M16" s="458"/>
      <c r="N16" s="453"/>
      <c r="O16" s="986">
        <f t="shared" ref="O16:O40" si="0">H16*I16*(J16+(L16*(M16+N16)))</f>
        <v>0</v>
      </c>
    </row>
    <row r="17" spans="2:15" x14ac:dyDescent="0.25">
      <c r="B17" s="379"/>
      <c r="C17" s="1340"/>
      <c r="D17" s="1341"/>
      <c r="E17" s="380"/>
      <c r="F17" s="380"/>
      <c r="G17" s="380"/>
      <c r="H17" s="435"/>
      <c r="I17" s="435"/>
      <c r="J17" s="453"/>
      <c r="K17" s="381"/>
      <c r="L17" s="382"/>
      <c r="M17" s="458"/>
      <c r="N17" s="453"/>
      <c r="O17" s="986">
        <f t="shared" si="0"/>
        <v>0</v>
      </c>
    </row>
    <row r="18" spans="2:15" x14ac:dyDescent="0.25">
      <c r="B18" s="379"/>
      <c r="C18" s="1340"/>
      <c r="D18" s="1341"/>
      <c r="E18" s="380"/>
      <c r="F18" s="380"/>
      <c r="G18" s="380"/>
      <c r="H18" s="435"/>
      <c r="I18" s="435"/>
      <c r="J18" s="453"/>
      <c r="K18" s="381"/>
      <c r="L18" s="382"/>
      <c r="M18" s="458"/>
      <c r="N18" s="453"/>
      <c r="O18" s="986">
        <f t="shared" si="0"/>
        <v>0</v>
      </c>
    </row>
    <row r="19" spans="2:15" x14ac:dyDescent="0.25">
      <c r="B19" s="379"/>
      <c r="C19" s="1340"/>
      <c r="D19" s="1341"/>
      <c r="E19" s="380"/>
      <c r="F19" s="380"/>
      <c r="G19" s="380"/>
      <c r="H19" s="435"/>
      <c r="I19" s="435"/>
      <c r="J19" s="453"/>
      <c r="K19" s="381"/>
      <c r="L19" s="382"/>
      <c r="M19" s="458"/>
      <c r="N19" s="453"/>
      <c r="O19" s="986">
        <f t="shared" si="0"/>
        <v>0</v>
      </c>
    </row>
    <row r="20" spans="2:15" x14ac:dyDescent="0.25">
      <c r="B20" s="379"/>
      <c r="C20" s="1340"/>
      <c r="D20" s="1341"/>
      <c r="E20" s="380"/>
      <c r="F20" s="380"/>
      <c r="G20" s="380"/>
      <c r="H20" s="435"/>
      <c r="I20" s="435"/>
      <c r="J20" s="453"/>
      <c r="K20" s="381"/>
      <c r="L20" s="382"/>
      <c r="M20" s="458"/>
      <c r="N20" s="453"/>
      <c r="O20" s="986">
        <f t="shared" si="0"/>
        <v>0</v>
      </c>
    </row>
    <row r="21" spans="2:15" x14ac:dyDescent="0.25">
      <c r="B21" s="379"/>
      <c r="C21" s="1340"/>
      <c r="D21" s="1341"/>
      <c r="E21" s="380"/>
      <c r="F21" s="380"/>
      <c r="G21" s="380"/>
      <c r="H21" s="435"/>
      <c r="I21" s="435"/>
      <c r="J21" s="453"/>
      <c r="K21" s="381"/>
      <c r="L21" s="382"/>
      <c r="M21" s="458"/>
      <c r="N21" s="453"/>
      <c r="O21" s="986">
        <f t="shared" si="0"/>
        <v>0</v>
      </c>
    </row>
    <row r="22" spans="2:15" x14ac:dyDescent="0.25">
      <c r="B22" s="379"/>
      <c r="C22" s="1340"/>
      <c r="D22" s="1341"/>
      <c r="E22" s="380"/>
      <c r="F22" s="380"/>
      <c r="G22" s="380"/>
      <c r="H22" s="435"/>
      <c r="I22" s="435"/>
      <c r="J22" s="453"/>
      <c r="K22" s="381"/>
      <c r="L22" s="382"/>
      <c r="M22" s="458"/>
      <c r="N22" s="453"/>
      <c r="O22" s="986">
        <f t="shared" si="0"/>
        <v>0</v>
      </c>
    </row>
    <row r="23" spans="2:15" x14ac:dyDescent="0.25">
      <c r="B23" s="379"/>
      <c r="C23" s="1340"/>
      <c r="D23" s="1341"/>
      <c r="E23" s="380"/>
      <c r="F23" s="380"/>
      <c r="G23" s="380"/>
      <c r="H23" s="435"/>
      <c r="I23" s="435"/>
      <c r="J23" s="453"/>
      <c r="K23" s="381"/>
      <c r="L23" s="382"/>
      <c r="M23" s="458"/>
      <c r="N23" s="453"/>
      <c r="O23" s="986">
        <f t="shared" si="0"/>
        <v>0</v>
      </c>
    </row>
    <row r="24" spans="2:15" x14ac:dyDescent="0.25">
      <c r="B24" s="379"/>
      <c r="C24" s="1340"/>
      <c r="D24" s="1341"/>
      <c r="E24" s="380"/>
      <c r="F24" s="380"/>
      <c r="G24" s="380"/>
      <c r="H24" s="435"/>
      <c r="I24" s="435"/>
      <c r="J24" s="453"/>
      <c r="K24" s="381"/>
      <c r="L24" s="382"/>
      <c r="M24" s="458"/>
      <c r="N24" s="453"/>
      <c r="O24" s="986">
        <f t="shared" si="0"/>
        <v>0</v>
      </c>
    </row>
    <row r="25" spans="2:15" x14ac:dyDescent="0.25">
      <c r="B25" s="379"/>
      <c r="C25" s="1340"/>
      <c r="D25" s="1341"/>
      <c r="E25" s="380"/>
      <c r="F25" s="380"/>
      <c r="G25" s="380"/>
      <c r="H25" s="435"/>
      <c r="I25" s="435"/>
      <c r="J25" s="453"/>
      <c r="K25" s="381"/>
      <c r="L25" s="382"/>
      <c r="M25" s="458"/>
      <c r="N25" s="453"/>
      <c r="O25" s="986">
        <f t="shared" si="0"/>
        <v>0</v>
      </c>
    </row>
    <row r="26" spans="2:15" x14ac:dyDescent="0.25">
      <c r="B26" s="379"/>
      <c r="C26" s="1340"/>
      <c r="D26" s="1341"/>
      <c r="E26" s="380"/>
      <c r="F26" s="380"/>
      <c r="G26" s="380"/>
      <c r="H26" s="435"/>
      <c r="I26" s="435"/>
      <c r="J26" s="453"/>
      <c r="K26" s="381"/>
      <c r="L26" s="382"/>
      <c r="M26" s="458"/>
      <c r="N26" s="453"/>
      <c r="O26" s="986">
        <f t="shared" si="0"/>
        <v>0</v>
      </c>
    </row>
    <row r="27" spans="2:15" x14ac:dyDescent="0.25">
      <c r="B27" s="379"/>
      <c r="C27" s="1340"/>
      <c r="D27" s="1341"/>
      <c r="E27" s="380"/>
      <c r="F27" s="380"/>
      <c r="G27" s="380"/>
      <c r="H27" s="435"/>
      <c r="I27" s="435"/>
      <c r="J27" s="453"/>
      <c r="K27" s="381"/>
      <c r="L27" s="382"/>
      <c r="M27" s="458"/>
      <c r="N27" s="453"/>
      <c r="O27" s="986">
        <f t="shared" si="0"/>
        <v>0</v>
      </c>
    </row>
    <row r="28" spans="2:15" x14ac:dyDescent="0.25">
      <c r="B28" s="379"/>
      <c r="C28" s="1340"/>
      <c r="D28" s="1341"/>
      <c r="E28" s="380"/>
      <c r="F28" s="380"/>
      <c r="G28" s="380"/>
      <c r="H28" s="435"/>
      <c r="I28" s="435"/>
      <c r="J28" s="453"/>
      <c r="K28" s="381"/>
      <c r="L28" s="382"/>
      <c r="M28" s="458"/>
      <c r="N28" s="453"/>
      <c r="O28" s="986">
        <f t="shared" si="0"/>
        <v>0</v>
      </c>
    </row>
    <row r="29" spans="2:15" x14ac:dyDescent="0.25">
      <c r="B29" s="379"/>
      <c r="C29" s="1340"/>
      <c r="D29" s="1341"/>
      <c r="E29" s="380"/>
      <c r="F29" s="380"/>
      <c r="G29" s="380"/>
      <c r="H29" s="435"/>
      <c r="I29" s="435"/>
      <c r="J29" s="453"/>
      <c r="K29" s="381"/>
      <c r="L29" s="382"/>
      <c r="M29" s="458"/>
      <c r="N29" s="453"/>
      <c r="O29" s="986">
        <f t="shared" si="0"/>
        <v>0</v>
      </c>
    </row>
    <row r="30" spans="2:15" x14ac:dyDescent="0.25">
      <c r="B30" s="379"/>
      <c r="C30" s="1340"/>
      <c r="D30" s="1341"/>
      <c r="E30" s="380"/>
      <c r="F30" s="380"/>
      <c r="G30" s="380"/>
      <c r="H30" s="435"/>
      <c r="I30" s="435"/>
      <c r="J30" s="453"/>
      <c r="K30" s="381"/>
      <c r="L30" s="382"/>
      <c r="M30" s="458"/>
      <c r="N30" s="453"/>
      <c r="O30" s="986">
        <f t="shared" si="0"/>
        <v>0</v>
      </c>
    </row>
    <row r="31" spans="2:15" x14ac:dyDescent="0.25">
      <c r="B31" s="379"/>
      <c r="C31" s="1340"/>
      <c r="D31" s="1341"/>
      <c r="E31" s="380"/>
      <c r="F31" s="380"/>
      <c r="G31" s="380"/>
      <c r="H31" s="435"/>
      <c r="I31" s="435"/>
      <c r="J31" s="453"/>
      <c r="K31" s="381"/>
      <c r="L31" s="382"/>
      <c r="M31" s="458"/>
      <c r="N31" s="453"/>
      <c r="O31" s="986">
        <f t="shared" si="0"/>
        <v>0</v>
      </c>
    </row>
    <row r="32" spans="2:15" x14ac:dyDescent="0.25">
      <c r="B32" s="379"/>
      <c r="C32" s="1340"/>
      <c r="D32" s="1341"/>
      <c r="E32" s="380"/>
      <c r="F32" s="380"/>
      <c r="G32" s="380"/>
      <c r="H32" s="435"/>
      <c r="I32" s="435"/>
      <c r="J32" s="453"/>
      <c r="K32" s="381"/>
      <c r="L32" s="382"/>
      <c r="M32" s="458"/>
      <c r="N32" s="453"/>
      <c r="O32" s="986">
        <f t="shared" si="0"/>
        <v>0</v>
      </c>
    </row>
    <row r="33" spans="2:15" x14ac:dyDescent="0.25">
      <c r="B33" s="379"/>
      <c r="C33" s="1340"/>
      <c r="D33" s="1341"/>
      <c r="E33" s="380"/>
      <c r="F33" s="380"/>
      <c r="G33" s="380"/>
      <c r="H33" s="435"/>
      <c r="I33" s="435"/>
      <c r="J33" s="453"/>
      <c r="K33" s="381"/>
      <c r="L33" s="382"/>
      <c r="M33" s="458"/>
      <c r="N33" s="453"/>
      <c r="O33" s="986">
        <f t="shared" si="0"/>
        <v>0</v>
      </c>
    </row>
    <row r="34" spans="2:15" x14ac:dyDescent="0.25">
      <c r="B34" s="379"/>
      <c r="C34" s="1340"/>
      <c r="D34" s="1341"/>
      <c r="E34" s="380"/>
      <c r="F34" s="380"/>
      <c r="G34" s="380"/>
      <c r="H34" s="435"/>
      <c r="I34" s="435"/>
      <c r="J34" s="453"/>
      <c r="K34" s="381"/>
      <c r="L34" s="382"/>
      <c r="M34" s="458"/>
      <c r="N34" s="453"/>
      <c r="O34" s="986">
        <f t="shared" si="0"/>
        <v>0</v>
      </c>
    </row>
    <row r="35" spans="2:15" x14ac:dyDescent="0.25">
      <c r="B35" s="379"/>
      <c r="C35" s="1340"/>
      <c r="D35" s="1341"/>
      <c r="E35" s="380"/>
      <c r="F35" s="380"/>
      <c r="G35" s="380"/>
      <c r="H35" s="435"/>
      <c r="I35" s="435"/>
      <c r="J35" s="453"/>
      <c r="K35" s="381"/>
      <c r="L35" s="382"/>
      <c r="M35" s="458"/>
      <c r="N35" s="453"/>
      <c r="O35" s="986">
        <f t="shared" si="0"/>
        <v>0</v>
      </c>
    </row>
    <row r="36" spans="2:15" x14ac:dyDescent="0.25">
      <c r="B36" s="379"/>
      <c r="C36" s="1340"/>
      <c r="D36" s="1341"/>
      <c r="E36" s="380"/>
      <c r="F36" s="380"/>
      <c r="G36" s="380"/>
      <c r="H36" s="435"/>
      <c r="I36" s="435"/>
      <c r="J36" s="453"/>
      <c r="K36" s="381"/>
      <c r="L36" s="382"/>
      <c r="M36" s="458"/>
      <c r="N36" s="453"/>
      <c r="O36" s="986">
        <f t="shared" si="0"/>
        <v>0</v>
      </c>
    </row>
    <row r="37" spans="2:15" x14ac:dyDescent="0.25">
      <c r="B37" s="379"/>
      <c r="C37" s="1340"/>
      <c r="D37" s="1341"/>
      <c r="E37" s="380"/>
      <c r="F37" s="380"/>
      <c r="G37" s="380"/>
      <c r="H37" s="435"/>
      <c r="I37" s="435"/>
      <c r="J37" s="453"/>
      <c r="K37" s="381"/>
      <c r="L37" s="382"/>
      <c r="M37" s="458"/>
      <c r="N37" s="453"/>
      <c r="O37" s="986">
        <f t="shared" si="0"/>
        <v>0</v>
      </c>
    </row>
    <row r="38" spans="2:15" x14ac:dyDescent="0.25">
      <c r="B38" s="379"/>
      <c r="C38" s="1340"/>
      <c r="D38" s="1341"/>
      <c r="E38" s="380"/>
      <c r="F38" s="380"/>
      <c r="G38" s="380"/>
      <c r="H38" s="435"/>
      <c r="I38" s="435"/>
      <c r="J38" s="453"/>
      <c r="K38" s="381"/>
      <c r="L38" s="382"/>
      <c r="M38" s="458"/>
      <c r="N38" s="453"/>
      <c r="O38" s="986">
        <f t="shared" si="0"/>
        <v>0</v>
      </c>
    </row>
    <row r="39" spans="2:15" x14ac:dyDescent="0.25">
      <c r="B39" s="379"/>
      <c r="C39" s="1340"/>
      <c r="D39" s="1341"/>
      <c r="E39" s="380"/>
      <c r="F39" s="380"/>
      <c r="G39" s="380"/>
      <c r="H39" s="435"/>
      <c r="I39" s="435"/>
      <c r="J39" s="453"/>
      <c r="K39" s="381"/>
      <c r="L39" s="382"/>
      <c r="M39" s="458"/>
      <c r="N39" s="453"/>
      <c r="O39" s="986">
        <f t="shared" si="0"/>
        <v>0</v>
      </c>
    </row>
    <row r="40" spans="2:15" ht="13.8" thickBot="1" x14ac:dyDescent="0.3">
      <c r="B40" s="761"/>
      <c r="C40" s="1346"/>
      <c r="D40" s="1347"/>
      <c r="E40" s="762"/>
      <c r="F40" s="762"/>
      <c r="G40" s="762"/>
      <c r="H40" s="763"/>
      <c r="I40" s="763"/>
      <c r="J40" s="764"/>
      <c r="K40" s="765"/>
      <c r="L40" s="766"/>
      <c r="M40" s="459"/>
      <c r="N40" s="764"/>
      <c r="O40" s="987">
        <f t="shared" si="0"/>
        <v>0</v>
      </c>
    </row>
    <row r="41" spans="2:15" ht="23.25" customHeight="1" thickBot="1" x14ac:dyDescent="0.3">
      <c r="B41" s="98" t="s">
        <v>550</v>
      </c>
      <c r="C41" s="99"/>
      <c r="D41" s="100"/>
      <c r="E41" s="100"/>
      <c r="F41" s="100"/>
      <c r="G41" s="100"/>
      <c r="H41" s="100"/>
      <c r="I41" s="101"/>
      <c r="J41" s="102"/>
      <c r="K41" s="102"/>
      <c r="L41" s="103"/>
      <c r="M41" s="99"/>
      <c r="N41" s="102"/>
      <c r="O41" s="585">
        <f>SUM(O15:O40)</f>
        <v>0</v>
      </c>
    </row>
    <row r="42" spans="2:15" x14ac:dyDescent="0.25">
      <c r="B42" s="104"/>
      <c r="C42" s="104"/>
    </row>
    <row r="44" spans="2:15" ht="15" x14ac:dyDescent="0.25">
      <c r="B44" s="105" t="s">
        <v>551</v>
      </c>
    </row>
    <row r="45" spans="2:15" ht="15" x14ac:dyDescent="0.25">
      <c r="B45" s="105" t="s">
        <v>552</v>
      </c>
    </row>
    <row r="46" spans="2:15" ht="15" x14ac:dyDescent="0.25">
      <c r="B46" s="105" t="s">
        <v>553</v>
      </c>
    </row>
    <row r="47" spans="2:15" ht="15" x14ac:dyDescent="0.25">
      <c r="B47" s="105" t="s">
        <v>554</v>
      </c>
    </row>
  </sheetData>
  <sheetProtection formatCells="0" formatColumns="0" formatRows="0" insertRows="0" deleteRows="0"/>
  <customSheetViews>
    <customSheetView guid="{72D2C8F3-BE30-43C0-87E5-ECEB803C12C0}" scale="70" fitToPage="1">
      <selection activeCell="D27" sqref="D27"/>
      <pageMargins left="0" right="0" top="0" bottom="0" header="0" footer="0"/>
      <printOptions horizontalCentered="1"/>
      <pageSetup paperSize="9" scale="68" orientation="landscape" r:id="rId1"/>
      <headerFooter alignWithMargins="0"/>
    </customSheetView>
    <customSheetView guid="{F4F80A2D-18C8-4FE7-82F4-0BDA4E4545A4}" fitToPage="1">
      <selection activeCell="G10" sqref="G10"/>
      <pageMargins left="0" right="0" top="0" bottom="0" header="0" footer="0"/>
      <printOptions horizontalCentered="1"/>
      <pageSetup paperSize="9" scale="65" orientation="landscape" r:id="rId2"/>
      <headerFooter alignWithMargins="0"/>
    </customSheetView>
  </customSheetViews>
  <mergeCells count="32">
    <mergeCell ref="C38:D38"/>
    <mergeCell ref="C39:D39"/>
    <mergeCell ref="C40:D40"/>
    <mergeCell ref="C33:D33"/>
    <mergeCell ref="C34:D34"/>
    <mergeCell ref="C35:D35"/>
    <mergeCell ref="C36:D36"/>
    <mergeCell ref="C37:D37"/>
    <mergeCell ref="C28:D28"/>
    <mergeCell ref="C29:D29"/>
    <mergeCell ref="C30:D30"/>
    <mergeCell ref="C31:D31"/>
    <mergeCell ref="C32:D32"/>
    <mergeCell ref="K9:L9"/>
    <mergeCell ref="C14:D14"/>
    <mergeCell ref="C15:D15"/>
    <mergeCell ref="C16:D16"/>
    <mergeCell ref="C17:D17"/>
    <mergeCell ref="C24:D24"/>
    <mergeCell ref="C25:D25"/>
    <mergeCell ref="C26:D26"/>
    <mergeCell ref="C27:D27"/>
    <mergeCell ref="C18:D18"/>
    <mergeCell ref="C19:D19"/>
    <mergeCell ref="C20:D20"/>
    <mergeCell ref="C21:D21"/>
    <mergeCell ref="C22:D22"/>
    <mergeCell ref="M10:N10"/>
    <mergeCell ref="M11:N11"/>
    <mergeCell ref="K10:L10"/>
    <mergeCell ref="K11:L11"/>
    <mergeCell ref="C23:D23"/>
  </mergeCells>
  <dataValidations count="2">
    <dataValidation type="list" allowBlank="1" showInputMessage="1" showErrorMessage="1" sqref="K15:K40" xr:uid="{00000000-0002-0000-0700-000000000000}">
      <formula1>"B, E"</formula1>
    </dataValidation>
    <dataValidation type="list" allowBlank="1" showInputMessage="1" showErrorMessage="1" sqref="C12" xr:uid="{B026485B-9DF6-4C3E-9C32-C8915A004E25}">
      <formula1>Contract_Options</formula1>
    </dataValidation>
  </dataValidations>
  <printOptions horizontalCentered="1"/>
  <pageMargins left="0.25" right="0.25" top="0.75" bottom="0.75" header="0.3" footer="0.3"/>
  <pageSetup paperSize="9" scale="65"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sheetPr>
  <dimension ref="A1:K16"/>
  <sheetViews>
    <sheetView zoomScaleNormal="100" workbookViewId="0">
      <selection activeCell="E21" sqref="E21"/>
    </sheetView>
  </sheetViews>
  <sheetFormatPr defaultColWidth="8.88671875" defaultRowHeight="13.2" x14ac:dyDescent="0.25"/>
  <cols>
    <col min="1" max="1" width="8.88671875" style="6"/>
    <col min="2" max="2" width="35.5546875" style="12" customWidth="1"/>
    <col min="3" max="3" width="14" style="6" customWidth="1"/>
    <col min="4" max="4" width="40.44140625" style="6" customWidth="1"/>
    <col min="5" max="16384" width="8.88671875" style="6"/>
  </cols>
  <sheetData>
    <row r="1" spans="1:11" ht="13.8" thickBot="1" x14ac:dyDescent="0.3">
      <c r="B1" s="1348"/>
      <c r="C1" s="1348"/>
      <c r="D1" s="1348"/>
      <c r="E1" s="1348"/>
    </row>
    <row r="2" spans="1:11" s="8" customFormat="1" ht="16.2" customHeight="1" x14ac:dyDescent="0.25">
      <c r="A2" s="167"/>
      <c r="B2" s="445" t="s">
        <v>36</v>
      </c>
      <c r="C2" s="718" t="str">
        <f>""&amp;'General Instructions'!I5</f>
        <v>EUSPA/OP/16/25 - LOT 2</v>
      </c>
      <c r="D2" s="616"/>
      <c r="E2" s="673"/>
      <c r="F2" s="13"/>
      <c r="G2" s="13"/>
      <c r="H2" s="13"/>
      <c r="I2" s="13"/>
      <c r="J2" s="13"/>
      <c r="K2" s="13"/>
    </row>
    <row r="3" spans="1:11" s="8" customFormat="1" ht="16.2" customHeight="1" x14ac:dyDescent="0.25">
      <c r="A3" s="167"/>
      <c r="B3" s="988" t="s">
        <v>6</v>
      </c>
      <c r="C3" s="568" t="str">
        <f>""&amp;'General Instructions'!I6</f>
        <v>Administrative support services to EUSPA</v>
      </c>
      <c r="D3" s="989"/>
      <c r="E3" s="570"/>
      <c r="F3" s="13"/>
      <c r="G3" s="13"/>
      <c r="H3" s="13"/>
      <c r="I3" s="13"/>
      <c r="J3" s="13"/>
      <c r="K3" s="13"/>
    </row>
    <row r="4" spans="1:11" s="8" customFormat="1" ht="16.2" customHeight="1" thickBot="1" x14ac:dyDescent="0.3">
      <c r="A4" s="167"/>
      <c r="B4" s="197" t="s">
        <v>9</v>
      </c>
      <c r="C4" s="617" t="str">
        <f>""&amp;'General Instructions'!I7</f>
        <v>Annex I.F.2</v>
      </c>
      <c r="D4" s="618"/>
      <c r="E4" s="619"/>
      <c r="F4" s="13"/>
      <c r="G4" s="13"/>
      <c r="H4" s="13"/>
      <c r="I4" s="13"/>
      <c r="J4" s="13"/>
      <c r="K4" s="13"/>
    </row>
    <row r="5" spans="1:11" ht="61.5" customHeight="1" x14ac:dyDescent="0.25">
      <c r="B5" s="1349" t="s">
        <v>555</v>
      </c>
      <c r="C5" s="1349"/>
      <c r="D5" s="1349"/>
      <c r="E5" s="1349"/>
    </row>
    <row r="6" spans="1:11" ht="28.5" customHeight="1" x14ac:dyDescent="0.25">
      <c r="B6" s="1350" t="s">
        <v>556</v>
      </c>
      <c r="C6" s="1350"/>
      <c r="D6" s="1350"/>
      <c r="E6" s="1350"/>
    </row>
    <row r="7" spans="1:11" ht="27.6" customHeight="1" x14ac:dyDescent="0.25">
      <c r="B7" s="1351" t="s">
        <v>557</v>
      </c>
      <c r="C7" s="1351"/>
      <c r="D7" s="1351"/>
      <c r="E7" s="1351"/>
    </row>
    <row r="8" spans="1:11" ht="10.5" customHeight="1" x14ac:dyDescent="0.25">
      <c r="B8" s="1351"/>
      <c r="C8" s="1351"/>
      <c r="D8" s="1351"/>
      <c r="E8" s="1351"/>
    </row>
    <row r="9" spans="1:11" ht="69" customHeight="1" x14ac:dyDescent="0.25">
      <c r="B9" s="1350" t="s">
        <v>558</v>
      </c>
      <c r="C9" s="1350"/>
      <c r="D9" s="1350"/>
      <c r="E9" s="1350"/>
    </row>
    <row r="10" spans="1:11" ht="13.8" x14ac:dyDescent="0.25">
      <c r="B10" s="1350"/>
      <c r="C10" s="1350"/>
      <c r="D10" s="1350"/>
      <c r="E10" s="1350"/>
    </row>
    <row r="11" spans="1:11" ht="30.75" customHeight="1" x14ac:dyDescent="0.25">
      <c r="B11" s="1350" t="s">
        <v>559</v>
      </c>
      <c r="C11" s="1350"/>
      <c r="D11" s="1350"/>
      <c r="E11" s="1350"/>
    </row>
    <row r="12" spans="1:11" ht="13.8" x14ac:dyDescent="0.25">
      <c r="B12" s="1350"/>
      <c r="C12" s="1350"/>
      <c r="D12" s="1350"/>
      <c r="E12" s="1350"/>
    </row>
    <row r="13" spans="1:11" ht="27.6" customHeight="1" x14ac:dyDescent="0.25">
      <c r="B13" s="1350" t="s">
        <v>560</v>
      </c>
      <c r="C13" s="1350"/>
      <c r="D13" s="1350"/>
      <c r="E13" s="1350"/>
    </row>
    <row r="14" spans="1:11" ht="13.8" x14ac:dyDescent="0.25">
      <c r="B14" s="1350"/>
      <c r="C14" s="1350"/>
      <c r="D14" s="1350"/>
      <c r="E14" s="1350"/>
    </row>
    <row r="15" spans="1:11" ht="41.4" customHeight="1" x14ac:dyDescent="0.25">
      <c r="B15" s="1351" t="s">
        <v>561</v>
      </c>
      <c r="C15" s="1351"/>
      <c r="D15" s="1351"/>
      <c r="E15" s="1351"/>
    </row>
    <row r="16" spans="1:11" x14ac:dyDescent="0.25">
      <c r="B16" s="1352"/>
      <c r="C16" s="1352"/>
      <c r="D16" s="1352"/>
      <c r="E16" s="1352"/>
    </row>
  </sheetData>
  <customSheetViews>
    <customSheetView guid="{72D2C8F3-BE30-43C0-87E5-ECEB803C12C0}" scale="85" topLeftCell="B1">
      <selection activeCell="B13" sqref="B13"/>
      <pageMargins left="0" right="0" top="0" bottom="0" header="0" footer="0"/>
      <pageSetup paperSize="9" orientation="portrait" r:id="rId1"/>
    </customSheetView>
    <customSheetView guid="{F4F80A2D-18C8-4FE7-82F4-0BDA4E4545A4}" scale="80">
      <selection activeCell="C2" sqref="C2"/>
      <pageMargins left="0" right="0" top="0" bottom="0" header="0" footer="0"/>
      <printOptions horizontalCentered="1"/>
      <pageSetup paperSize="9" orientation="portrait" r:id="rId2"/>
      <headerFooter>
        <oddHeader>&amp;R  &amp;A    Version  2.0</oddHeader>
        <oddFooter>&amp;L&amp;F&amp;R page  &amp;P  of  &amp;N</oddFooter>
      </headerFooter>
    </customSheetView>
  </customSheetViews>
  <mergeCells count="13">
    <mergeCell ref="B15:E15"/>
    <mergeCell ref="B16:E16"/>
    <mergeCell ref="B8:E8"/>
    <mergeCell ref="B9:E9"/>
    <mergeCell ref="B10:E10"/>
    <mergeCell ref="B11:E11"/>
    <mergeCell ref="B12:E12"/>
    <mergeCell ref="B13:E13"/>
    <mergeCell ref="B1:E1"/>
    <mergeCell ref="B5:E5"/>
    <mergeCell ref="B6:E6"/>
    <mergeCell ref="B7:E7"/>
    <mergeCell ref="B14:E14"/>
  </mergeCells>
  <printOptions horizontalCentered="1"/>
  <pageMargins left="0.70866141732283472" right="0.70866141732283472" top="0.74803149606299213" bottom="0.74803149606299213" header="0.31496062992125984" footer="0.31496062992125984"/>
  <pageSetup paperSize="9" orientation="portrait" r:id="rId3"/>
  <headerFooter>
    <oddHeader>&amp;R  &amp;A    Version  2.0</oddHeader>
    <oddFooter>&amp;L&amp;F&amp;R page  &amp;P  of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N61"/>
  <sheetViews>
    <sheetView showGridLines="0" topLeftCell="A3" zoomScale="120" zoomScaleNormal="120" workbookViewId="0">
      <selection activeCell="B9" sqref="B9:E9"/>
    </sheetView>
  </sheetViews>
  <sheetFormatPr defaultColWidth="8.88671875" defaultRowHeight="13.2" x14ac:dyDescent="0.25"/>
  <cols>
    <col min="1" max="1" width="6.44140625" style="106" customWidth="1"/>
    <col min="2" max="2" width="22.44140625" style="106" customWidth="1"/>
    <col min="3" max="3" width="32.33203125" style="106" customWidth="1"/>
    <col min="4" max="4" width="24.33203125" style="106" customWidth="1"/>
    <col min="5" max="5" width="16.88671875" style="106" customWidth="1"/>
    <col min="6" max="6" width="21.6640625" style="106" customWidth="1"/>
    <col min="7" max="16384" width="8.88671875" style="106"/>
  </cols>
  <sheetData>
    <row r="1" spans="1:14" ht="13.8" thickBot="1" x14ac:dyDescent="0.3">
      <c r="B1" s="107"/>
      <c r="C1" s="107"/>
      <c r="D1" s="107"/>
      <c r="E1" s="107"/>
      <c r="F1" s="107"/>
    </row>
    <row r="2" spans="1:14" ht="15.9" customHeight="1" x14ac:dyDescent="0.25">
      <c r="A2" s="108"/>
      <c r="B2" s="479" t="s">
        <v>36</v>
      </c>
      <c r="C2" s="480"/>
      <c r="D2" s="963" t="str">
        <f>""&amp;'General Instructions'!I5</f>
        <v>EUSPA/OP/16/25 - LOT 2</v>
      </c>
      <c r="E2" s="571"/>
      <c r="F2" s="588"/>
      <c r="G2" s="10"/>
      <c r="H2" s="10"/>
      <c r="I2" s="10"/>
      <c r="J2" s="1"/>
    </row>
    <row r="3" spans="1:14" ht="15.9" customHeight="1" x14ac:dyDescent="0.25">
      <c r="A3" s="108"/>
      <c r="B3" s="990" t="s">
        <v>6</v>
      </c>
      <c r="C3" s="991"/>
      <c r="D3" s="992" t="str">
        <f>""&amp;'General Instructions'!I6</f>
        <v>Administrative support services to EUSPA</v>
      </c>
      <c r="E3" s="993"/>
      <c r="F3" s="994"/>
      <c r="G3" s="10"/>
      <c r="H3" s="10"/>
      <c r="I3" s="10"/>
      <c r="J3" s="1"/>
    </row>
    <row r="4" spans="1:14" ht="15.9" customHeight="1" x14ac:dyDescent="0.25">
      <c r="A4" s="108"/>
      <c r="B4" s="990" t="s">
        <v>9</v>
      </c>
      <c r="C4" s="991"/>
      <c r="D4" s="568" t="str">
        <f>""&amp;'General Instructions'!I7</f>
        <v>Annex I.F.2</v>
      </c>
      <c r="E4" s="569"/>
      <c r="F4" s="570"/>
      <c r="G4" s="10"/>
      <c r="H4" s="10"/>
      <c r="I4" s="10"/>
      <c r="J4" s="1"/>
    </row>
    <row r="5" spans="1:14" ht="15.9" customHeight="1" thickBot="1" x14ac:dyDescent="0.3">
      <c r="A5" s="108"/>
      <c r="B5" s="226"/>
      <c r="C5" s="226"/>
      <c r="D5" s="226"/>
      <c r="E5" s="226"/>
      <c r="F5" s="228"/>
      <c r="G5" s="30"/>
      <c r="H5" s="35"/>
      <c r="I5" s="36"/>
      <c r="J5" s="30"/>
    </row>
    <row r="6" spans="1:14" ht="15.9" customHeight="1" x14ac:dyDescent="0.25">
      <c r="B6" s="109" t="s">
        <v>562</v>
      </c>
      <c r="C6" s="719"/>
      <c r="D6" s="720" t="s">
        <v>563</v>
      </c>
      <c r="E6" s="719"/>
      <c r="F6" s="519" t="str">
        <f xml:space="preserve"> Cost_Sheets_Version</f>
        <v>v 3.1.9</v>
      </c>
    </row>
    <row r="7" spans="1:14" ht="15.9" customHeight="1" x14ac:dyDescent="0.25">
      <c r="B7" s="995"/>
      <c r="C7" s="996"/>
      <c r="D7" s="997"/>
      <c r="E7" s="997"/>
      <c r="F7" s="998"/>
      <c r="N7" s="110"/>
    </row>
    <row r="8" spans="1:14" ht="15.9" customHeight="1" x14ac:dyDescent="0.25">
      <c r="B8" s="589" t="s">
        <v>63</v>
      </c>
      <c r="C8" s="999" t="str">
        <f>""&amp;'General Instructions'!I11</f>
        <v/>
      </c>
      <c r="D8" s="372"/>
      <c r="E8" s="371"/>
      <c r="F8" s="373"/>
      <c r="N8" s="110"/>
    </row>
    <row r="9" spans="1:14" ht="15.9" customHeight="1" x14ac:dyDescent="0.25">
      <c r="B9" s="589" t="s">
        <v>338</v>
      </c>
      <c r="C9" s="999" t="str">
        <f>""&amp;'General Instructions'!I12</f>
        <v/>
      </c>
      <c r="D9" s="1000" t="s">
        <v>12</v>
      </c>
      <c r="E9" s="1001" t="str">
        <f>""&amp;'General Instructions'!I8</f>
        <v/>
      </c>
      <c r="F9" s="374"/>
      <c r="N9" s="110"/>
    </row>
    <row r="10" spans="1:14" ht="15.9" customHeight="1" x14ac:dyDescent="0.25">
      <c r="B10" s="589" t="s">
        <v>340</v>
      </c>
      <c r="C10" s="1002" t="s">
        <v>341</v>
      </c>
      <c r="D10" s="1003" t="s">
        <v>462</v>
      </c>
      <c r="E10" s="1004" t="s">
        <v>89</v>
      </c>
      <c r="F10" s="374"/>
      <c r="N10" s="110"/>
    </row>
    <row r="11" spans="1:14" ht="15.9" customHeight="1" x14ac:dyDescent="0.25">
      <c r="B11" s="590" t="s">
        <v>339</v>
      </c>
      <c r="C11" s="1005" t="str">
        <f>""&amp;'General Instructions'!I10</f>
        <v>2025</v>
      </c>
      <c r="D11" s="1006"/>
      <c r="E11" s="1007"/>
      <c r="F11" s="373"/>
      <c r="N11" s="110"/>
    </row>
    <row r="12" spans="1:14" s="111" customFormat="1" ht="15.9" customHeight="1" x14ac:dyDescent="0.3">
      <c r="B12" s="589" t="s">
        <v>521</v>
      </c>
      <c r="C12" s="1008" t="s">
        <v>138</v>
      </c>
      <c r="D12" s="180"/>
      <c r="E12" s="180"/>
      <c r="F12" s="370"/>
      <c r="N12" s="112"/>
    </row>
    <row r="13" spans="1:14" ht="15.9" customHeight="1" thickBot="1" x14ac:dyDescent="0.3">
      <c r="B13" s="279"/>
      <c r="C13" s="280"/>
      <c r="D13" s="368"/>
      <c r="E13" s="367"/>
      <c r="F13" s="369"/>
      <c r="N13" s="110"/>
    </row>
    <row r="14" spans="1:14" ht="24" x14ac:dyDescent="0.25">
      <c r="B14" s="721" t="s">
        <v>564</v>
      </c>
      <c r="C14" s="281" t="s">
        <v>565</v>
      </c>
      <c r="D14" s="281" t="s">
        <v>566</v>
      </c>
      <c r="E14" s="281" t="s">
        <v>567</v>
      </c>
      <c r="F14" s="434" t="s">
        <v>568</v>
      </c>
    </row>
    <row r="15" spans="1:14" x14ac:dyDescent="0.25">
      <c r="B15" s="591"/>
      <c r="C15" s="461"/>
      <c r="D15" s="461"/>
      <c r="E15" s="453"/>
      <c r="F15" s="593"/>
    </row>
    <row r="16" spans="1:14" x14ac:dyDescent="0.25">
      <c r="B16" s="591"/>
      <c r="C16" s="461"/>
      <c r="D16" s="461"/>
      <c r="E16" s="453"/>
      <c r="F16" s="593"/>
    </row>
    <row r="17" spans="2:6" x14ac:dyDescent="0.25">
      <c r="B17" s="591"/>
      <c r="C17" s="461"/>
      <c r="D17" s="461"/>
      <c r="E17" s="453"/>
      <c r="F17" s="593"/>
    </row>
    <row r="18" spans="2:6" x14ac:dyDescent="0.25">
      <c r="B18" s="591"/>
      <c r="C18" s="461"/>
      <c r="D18" s="461"/>
      <c r="E18" s="453"/>
      <c r="F18" s="593"/>
    </row>
    <row r="19" spans="2:6" x14ac:dyDescent="0.25">
      <c r="B19" s="591"/>
      <c r="C19" s="461"/>
      <c r="D19" s="461"/>
      <c r="E19" s="453"/>
      <c r="F19" s="593"/>
    </row>
    <row r="20" spans="2:6" x14ac:dyDescent="0.25">
      <c r="B20" s="591"/>
      <c r="C20" s="461"/>
      <c r="D20" s="461"/>
      <c r="E20" s="453"/>
      <c r="F20" s="593"/>
    </row>
    <row r="21" spans="2:6" x14ac:dyDescent="0.25">
      <c r="B21" s="591"/>
      <c r="C21" s="461"/>
      <c r="D21" s="461"/>
      <c r="E21" s="453"/>
      <c r="F21" s="593"/>
    </row>
    <row r="22" spans="2:6" x14ac:dyDescent="0.25">
      <c r="B22" s="591"/>
      <c r="C22" s="461"/>
      <c r="D22" s="461"/>
      <c r="E22" s="453"/>
      <c r="F22" s="593"/>
    </row>
    <row r="23" spans="2:6" x14ac:dyDescent="0.25">
      <c r="B23" s="591"/>
      <c r="C23" s="461"/>
      <c r="D23" s="461"/>
      <c r="E23" s="453"/>
      <c r="F23" s="593"/>
    </row>
    <row r="24" spans="2:6" x14ac:dyDescent="0.25">
      <c r="B24" s="591"/>
      <c r="C24" s="461"/>
      <c r="D24" s="461"/>
      <c r="E24" s="453"/>
      <c r="F24" s="593"/>
    </row>
    <row r="25" spans="2:6" x14ac:dyDescent="0.25">
      <c r="B25" s="591"/>
      <c r="C25" s="461"/>
      <c r="D25" s="461"/>
      <c r="E25" s="453"/>
      <c r="F25" s="593"/>
    </row>
    <row r="26" spans="2:6" x14ac:dyDescent="0.25">
      <c r="B26" s="591"/>
      <c r="C26" s="461"/>
      <c r="D26" s="461"/>
      <c r="E26" s="453"/>
      <c r="F26" s="593"/>
    </row>
    <row r="27" spans="2:6" x14ac:dyDescent="0.25">
      <c r="B27" s="591"/>
      <c r="C27" s="461"/>
      <c r="D27" s="461"/>
      <c r="E27" s="453"/>
      <c r="F27" s="593"/>
    </row>
    <row r="28" spans="2:6" x14ac:dyDescent="0.25">
      <c r="B28" s="591"/>
      <c r="C28" s="461"/>
      <c r="D28" s="461"/>
      <c r="E28" s="453"/>
      <c r="F28" s="593"/>
    </row>
    <row r="29" spans="2:6" x14ac:dyDescent="0.25">
      <c r="B29" s="591"/>
      <c r="C29" s="461"/>
      <c r="D29" s="461"/>
      <c r="E29" s="453"/>
      <c r="F29" s="593"/>
    </row>
    <row r="30" spans="2:6" x14ac:dyDescent="0.25">
      <c r="B30" s="591"/>
      <c r="C30" s="461"/>
      <c r="D30" s="461"/>
      <c r="E30" s="453"/>
      <c r="F30" s="593"/>
    </row>
    <row r="31" spans="2:6" x14ac:dyDescent="0.25">
      <c r="B31" s="591"/>
      <c r="C31" s="461"/>
      <c r="D31" s="461"/>
      <c r="E31" s="453"/>
      <c r="F31" s="593"/>
    </row>
    <row r="32" spans="2:6" x14ac:dyDescent="0.25">
      <c r="B32" s="591"/>
      <c r="C32" s="461"/>
      <c r="D32" s="461"/>
      <c r="E32" s="453"/>
      <c r="F32" s="593"/>
    </row>
    <row r="33" spans="2:6" x14ac:dyDescent="0.25">
      <c r="B33" s="591"/>
      <c r="C33" s="461"/>
      <c r="D33" s="461"/>
      <c r="E33" s="453"/>
      <c r="F33" s="593"/>
    </row>
    <row r="34" spans="2:6" x14ac:dyDescent="0.25">
      <c r="B34" s="591"/>
      <c r="C34" s="461"/>
      <c r="D34" s="461"/>
      <c r="E34" s="453"/>
      <c r="F34" s="593"/>
    </row>
    <row r="35" spans="2:6" x14ac:dyDescent="0.25">
      <c r="B35" s="591"/>
      <c r="C35" s="461"/>
      <c r="D35" s="461"/>
      <c r="E35" s="453"/>
      <c r="F35" s="593"/>
    </row>
    <row r="36" spans="2:6" x14ac:dyDescent="0.25">
      <c r="B36" s="591"/>
      <c r="C36" s="461"/>
      <c r="D36" s="461"/>
      <c r="E36" s="453"/>
      <c r="F36" s="593"/>
    </row>
    <row r="37" spans="2:6" x14ac:dyDescent="0.25">
      <c r="B37" s="591"/>
      <c r="C37" s="461"/>
      <c r="D37" s="461"/>
      <c r="E37" s="453"/>
      <c r="F37" s="593"/>
    </row>
    <row r="38" spans="2:6" x14ac:dyDescent="0.25">
      <c r="B38" s="591"/>
      <c r="C38" s="461"/>
      <c r="D38" s="461"/>
      <c r="E38" s="453"/>
      <c r="F38" s="593"/>
    </row>
    <row r="39" spans="2:6" x14ac:dyDescent="0.25">
      <c r="B39" s="591"/>
      <c r="C39" s="461"/>
      <c r="D39" s="461"/>
      <c r="E39" s="453"/>
      <c r="F39" s="593"/>
    </row>
    <row r="40" spans="2:6" x14ac:dyDescent="0.25">
      <c r="B40" s="591"/>
      <c r="C40" s="461"/>
      <c r="D40" s="461"/>
      <c r="E40" s="453"/>
      <c r="F40" s="593"/>
    </row>
    <row r="41" spans="2:6" x14ac:dyDescent="0.25">
      <c r="B41" s="591"/>
      <c r="C41" s="461"/>
      <c r="D41" s="461"/>
      <c r="E41" s="453"/>
      <c r="F41" s="593"/>
    </row>
    <row r="42" spans="2:6" x14ac:dyDescent="0.25">
      <c r="B42" s="591"/>
      <c r="C42" s="461"/>
      <c r="D42" s="461"/>
      <c r="E42" s="453"/>
      <c r="F42" s="593"/>
    </row>
    <row r="43" spans="2:6" x14ac:dyDescent="0.25">
      <c r="B43" s="591"/>
      <c r="C43" s="461"/>
      <c r="D43" s="461"/>
      <c r="E43" s="453"/>
      <c r="F43" s="593"/>
    </row>
    <row r="44" spans="2:6" x14ac:dyDescent="0.25">
      <c r="B44" s="591"/>
      <c r="C44" s="461"/>
      <c r="D44" s="461"/>
      <c r="E44" s="453"/>
      <c r="F44" s="593"/>
    </row>
    <row r="45" spans="2:6" x14ac:dyDescent="0.25">
      <c r="B45" s="591"/>
      <c r="C45" s="461"/>
      <c r="D45" s="461"/>
      <c r="E45" s="453"/>
      <c r="F45" s="593"/>
    </row>
    <row r="46" spans="2:6" x14ac:dyDescent="0.25">
      <c r="B46" s="591"/>
      <c r="C46" s="461"/>
      <c r="D46" s="461"/>
      <c r="E46" s="453"/>
      <c r="F46" s="593"/>
    </row>
    <row r="47" spans="2:6" x14ac:dyDescent="0.25">
      <c r="B47" s="591"/>
      <c r="C47" s="461"/>
      <c r="D47" s="461"/>
      <c r="E47" s="453"/>
      <c r="F47" s="593"/>
    </row>
    <row r="48" spans="2:6" x14ac:dyDescent="0.25">
      <c r="B48" s="591"/>
      <c r="C48" s="461"/>
      <c r="D48" s="461"/>
      <c r="E48" s="453"/>
      <c r="F48" s="593"/>
    </row>
    <row r="49" spans="2:6" x14ac:dyDescent="0.25">
      <c r="B49" s="591"/>
      <c r="C49" s="461"/>
      <c r="D49" s="461"/>
      <c r="E49" s="453"/>
      <c r="F49" s="593"/>
    </row>
    <row r="50" spans="2:6" x14ac:dyDescent="0.25">
      <c r="B50" s="591"/>
      <c r="C50" s="461"/>
      <c r="D50" s="461"/>
      <c r="E50" s="453"/>
      <c r="F50" s="593"/>
    </row>
    <row r="51" spans="2:6" x14ac:dyDescent="0.25">
      <c r="B51" s="591"/>
      <c r="C51" s="461"/>
      <c r="D51" s="461"/>
      <c r="E51" s="453"/>
      <c r="F51" s="593"/>
    </row>
    <row r="52" spans="2:6" x14ac:dyDescent="0.25">
      <c r="B52" s="591"/>
      <c r="C52" s="461"/>
      <c r="D52" s="461"/>
      <c r="E52" s="453"/>
      <c r="F52" s="593"/>
    </row>
    <row r="53" spans="2:6" x14ac:dyDescent="0.25">
      <c r="B53" s="591"/>
      <c r="C53" s="461"/>
      <c r="D53" s="461"/>
      <c r="E53" s="453"/>
      <c r="F53" s="593"/>
    </row>
    <row r="54" spans="2:6" x14ac:dyDescent="0.25">
      <c r="B54" s="591"/>
      <c r="C54" s="461"/>
      <c r="D54" s="461"/>
      <c r="E54" s="453"/>
      <c r="F54" s="593"/>
    </row>
    <row r="55" spans="2:6" x14ac:dyDescent="0.25">
      <c r="B55" s="591"/>
      <c r="C55" s="461"/>
      <c r="D55" s="461"/>
      <c r="E55" s="453"/>
      <c r="F55" s="593"/>
    </row>
    <row r="56" spans="2:6" x14ac:dyDescent="0.25">
      <c r="B56" s="591"/>
      <c r="C56" s="461"/>
      <c r="D56" s="461"/>
      <c r="E56" s="453"/>
      <c r="F56" s="593"/>
    </row>
    <row r="57" spans="2:6" x14ac:dyDescent="0.25">
      <c r="B57" s="591"/>
      <c r="C57" s="461"/>
      <c r="D57" s="461"/>
      <c r="E57" s="453"/>
      <c r="F57" s="593"/>
    </row>
    <row r="58" spans="2:6" ht="13.8" thickBot="1" x14ac:dyDescent="0.3">
      <c r="B58" s="592"/>
      <c r="C58" s="462"/>
      <c r="D58" s="462"/>
      <c r="E58" s="453"/>
      <c r="F58" s="593"/>
    </row>
    <row r="59" spans="2:6" ht="24" customHeight="1" thickBot="1" x14ac:dyDescent="0.3">
      <c r="B59" s="113" t="s">
        <v>530</v>
      </c>
      <c r="C59" s="114"/>
      <c r="D59" s="114"/>
      <c r="E59" s="460">
        <f>SUM(E15:E58)</f>
        <v>0</v>
      </c>
      <c r="F59" s="594">
        <f>SUM(F15:F58)</f>
        <v>0</v>
      </c>
    </row>
    <row r="60" spans="2:6" x14ac:dyDescent="0.25">
      <c r="B60" s="115"/>
    </row>
    <row r="61" spans="2:6" x14ac:dyDescent="0.25">
      <c r="B61" s="106" t="s">
        <v>569</v>
      </c>
    </row>
  </sheetData>
  <sheetProtection formatCells="0" formatColumns="0" formatRows="0" insertRows="0" deleteRows="0"/>
  <customSheetViews>
    <customSheetView guid="{72D2C8F3-BE30-43C0-87E5-ECEB803C12C0}" scale="70">
      <selection activeCell="E10" sqref="E10"/>
      <pageMargins left="0" right="0" top="0" bottom="0" header="0" footer="0"/>
    </customSheetView>
    <customSheetView guid="{F4F80A2D-18C8-4FE7-82F4-0BDA4E4545A4}" showGridLines="0">
      <selection activeCell="C11" sqref="C11"/>
      <pageMargins left="0" right="0" top="0" bottom="0" header="0" footer="0"/>
      <pageSetup paperSize="9" orientation="portrait" r:id="rId1"/>
    </customSheetView>
  </customSheetViews>
  <phoneticPr fontId="55" type="noConversion"/>
  <dataValidations count="2">
    <dataValidation type="list" allowBlank="1" showInputMessage="1" showErrorMessage="1" sqref="E10" xr:uid="{7C19FE60-068F-41C6-9BCD-286359318A2B}">
      <formula1>Type_of_Price</formula1>
    </dataValidation>
    <dataValidation type="list" allowBlank="1" showInputMessage="1" showErrorMessage="1" sqref="C12" xr:uid="{D342699A-2208-4C66-9D73-A3B99C6C5BB3}">
      <formula1>Contract_Options</formula1>
    </dataValidation>
  </dataValidation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50"/>
    <pageSetUpPr fitToPage="1"/>
  </sheetPr>
  <dimension ref="A1:K26"/>
  <sheetViews>
    <sheetView zoomScale="110" zoomScaleNormal="110" workbookViewId="0">
      <selection activeCell="B9" sqref="B9:E9"/>
    </sheetView>
  </sheetViews>
  <sheetFormatPr defaultColWidth="8.88671875" defaultRowHeight="13.2" x14ac:dyDescent="0.25"/>
  <cols>
    <col min="1" max="1" width="8.88671875" style="8"/>
    <col min="2" max="2" width="33.109375" style="7" customWidth="1"/>
    <col min="3" max="3" width="18.44140625" style="8" customWidth="1"/>
    <col min="4" max="4" width="38.6640625" style="8" customWidth="1"/>
    <col min="5" max="5" width="8" style="8" customWidth="1"/>
    <col min="6" max="16384" width="8.88671875" style="8"/>
  </cols>
  <sheetData>
    <row r="1" spans="1:11" ht="13.8" thickBot="1" x14ac:dyDescent="0.3">
      <c r="B1" s="1354"/>
      <c r="C1" s="1354"/>
      <c r="D1" s="1354"/>
      <c r="E1" s="1354"/>
    </row>
    <row r="2" spans="1:11" ht="16.95" customHeight="1" x14ac:dyDescent="0.25">
      <c r="A2" s="167"/>
      <c r="B2" s="601" t="s">
        <v>36</v>
      </c>
      <c r="C2" s="722" t="str">
        <f>""&amp;'General Instructions'!I5</f>
        <v>EUSPA/OP/16/25 - LOT 2</v>
      </c>
      <c r="D2" s="722"/>
      <c r="E2" s="673"/>
      <c r="F2" s="13"/>
      <c r="G2" s="13"/>
      <c r="H2" s="13"/>
      <c r="I2" s="13"/>
      <c r="J2" s="13"/>
      <c r="K2" s="13"/>
    </row>
    <row r="3" spans="1:11" ht="16.95" customHeight="1" x14ac:dyDescent="0.25">
      <c r="A3" s="167"/>
      <c r="B3" s="391" t="s">
        <v>6</v>
      </c>
      <c r="C3" s="1009" t="str">
        <f>""&amp;'General Instructions'!I6</f>
        <v>Administrative support services to EUSPA</v>
      </c>
      <c r="D3" s="1009"/>
      <c r="E3" s="570"/>
    </row>
    <row r="4" spans="1:11" ht="16.95" customHeight="1" thickBot="1" x14ac:dyDescent="0.3">
      <c r="A4" s="167"/>
      <c r="B4" s="201" t="s">
        <v>9</v>
      </c>
      <c r="C4" s="638" t="str">
        <f>""&amp;'General Instructions'!I7</f>
        <v>Annex I.F.2</v>
      </c>
      <c r="D4" s="638"/>
      <c r="E4" s="619"/>
    </row>
    <row r="5" spans="1:11" ht="16.95" customHeight="1" x14ac:dyDescent="0.25">
      <c r="B5" s="25"/>
      <c r="C5" s="25"/>
      <c r="D5" s="25"/>
      <c r="E5" s="25"/>
    </row>
    <row r="6" spans="1:11" x14ac:dyDescent="0.25">
      <c r="B6" s="1352"/>
      <c r="C6" s="1352"/>
      <c r="D6" s="1352"/>
      <c r="E6" s="1352"/>
    </row>
    <row r="7" spans="1:11" ht="31.2" customHeight="1" x14ac:dyDescent="0.25">
      <c r="B7" s="1355" t="s">
        <v>570</v>
      </c>
      <c r="C7" s="1355"/>
      <c r="D7" s="1355"/>
      <c r="E7" s="1355"/>
    </row>
    <row r="8" spans="1:11" ht="15" x14ac:dyDescent="0.25">
      <c r="B8" s="1356"/>
      <c r="C8" s="1356"/>
      <c r="D8" s="1356"/>
      <c r="E8" s="1356"/>
    </row>
    <row r="9" spans="1:11" ht="50.1" customHeight="1" x14ac:dyDescent="0.25">
      <c r="B9" s="1353" t="s">
        <v>571</v>
      </c>
      <c r="C9" s="1353"/>
      <c r="D9" s="1353"/>
      <c r="E9" s="1353"/>
    </row>
    <row r="10" spans="1:11" ht="13.8" x14ac:dyDescent="0.25">
      <c r="B10" s="1353"/>
      <c r="C10" s="1353"/>
      <c r="D10" s="1353"/>
      <c r="E10" s="1353"/>
    </row>
    <row r="11" spans="1:11" ht="13.8" x14ac:dyDescent="0.25">
      <c r="B11" s="1353" t="s">
        <v>572</v>
      </c>
      <c r="C11" s="1353"/>
      <c r="D11" s="1353"/>
      <c r="E11" s="1353"/>
    </row>
    <row r="12" spans="1:11" ht="13.8" x14ac:dyDescent="0.25">
      <c r="B12" s="1353"/>
      <c r="C12" s="1353"/>
      <c r="D12" s="1353"/>
      <c r="E12" s="1353"/>
    </row>
    <row r="13" spans="1:11" s="14" customFormat="1" ht="13.8" x14ac:dyDescent="0.25">
      <c r="B13" s="1357" t="s">
        <v>573</v>
      </c>
      <c r="C13" s="1357"/>
      <c r="D13" s="1357"/>
      <c r="E13" s="1357"/>
    </row>
    <row r="14" spans="1:11" ht="13.8" x14ac:dyDescent="0.25">
      <c r="B14" s="1353"/>
      <c r="C14" s="1353"/>
      <c r="D14" s="1353"/>
      <c r="E14" s="1353"/>
    </row>
    <row r="15" spans="1:11" ht="13.8" x14ac:dyDescent="0.25">
      <c r="B15" s="1353" t="s">
        <v>574</v>
      </c>
      <c r="C15" s="1353"/>
      <c r="D15" s="1353"/>
      <c r="E15" s="1353"/>
    </row>
    <row r="16" spans="1:11" ht="13.8" x14ac:dyDescent="0.25">
      <c r="B16" s="1353"/>
      <c r="C16" s="1353"/>
      <c r="D16" s="1353"/>
      <c r="E16" s="1353"/>
    </row>
    <row r="17" spans="2:5" ht="13.8" x14ac:dyDescent="0.25">
      <c r="B17" s="1353" t="s">
        <v>575</v>
      </c>
      <c r="C17" s="1353"/>
      <c r="D17" s="1353"/>
      <c r="E17" s="1353"/>
    </row>
    <row r="18" spans="2:5" ht="13.8" x14ac:dyDescent="0.25">
      <c r="B18" s="1353"/>
      <c r="C18" s="1353"/>
      <c r="D18" s="1353"/>
      <c r="E18" s="1353"/>
    </row>
    <row r="19" spans="2:5" ht="13.8" x14ac:dyDescent="0.25">
      <c r="B19" s="1357" t="s">
        <v>576</v>
      </c>
      <c r="C19" s="1357"/>
      <c r="D19" s="1357"/>
      <c r="E19" s="1357"/>
    </row>
    <row r="20" spans="2:5" ht="13.8" x14ac:dyDescent="0.25">
      <c r="B20" s="1353"/>
      <c r="C20" s="1353"/>
      <c r="D20" s="1353"/>
      <c r="E20" s="1353"/>
    </row>
    <row r="21" spans="2:5" ht="27.6" customHeight="1" x14ac:dyDescent="0.25">
      <c r="B21" s="1359" t="s">
        <v>577</v>
      </c>
      <c r="C21" s="1359"/>
      <c r="D21" s="1359"/>
      <c r="E21" s="1359"/>
    </row>
    <row r="22" spans="2:5" ht="13.8" x14ac:dyDescent="0.25">
      <c r="B22" s="1353"/>
      <c r="C22" s="1353"/>
      <c r="D22" s="1353"/>
      <c r="E22" s="1353"/>
    </row>
    <row r="23" spans="2:5" ht="13.8" x14ac:dyDescent="0.25">
      <c r="B23" s="1353"/>
      <c r="C23" s="1353"/>
      <c r="D23" s="1353"/>
      <c r="E23" s="1353"/>
    </row>
    <row r="24" spans="2:5" ht="42" customHeight="1" x14ac:dyDescent="0.25">
      <c r="B24" s="1353" t="s">
        <v>578</v>
      </c>
      <c r="C24" s="1353"/>
      <c r="D24" s="1353"/>
      <c r="E24" s="1353"/>
    </row>
    <row r="25" spans="2:5" ht="13.8" x14ac:dyDescent="0.25">
      <c r="B25" s="1358"/>
      <c r="C25" s="1358"/>
      <c r="D25" s="1358"/>
      <c r="E25" s="1358"/>
    </row>
    <row r="26" spans="2:5" ht="20.100000000000001" customHeight="1" x14ac:dyDescent="0.25">
      <c r="B26" s="1358" t="s">
        <v>579</v>
      </c>
      <c r="C26" s="1358"/>
      <c r="D26" s="1358"/>
      <c r="E26" s="1358"/>
    </row>
  </sheetData>
  <customSheetViews>
    <customSheetView guid="{72D2C8F3-BE30-43C0-87E5-ECEB803C12C0}" scale="70" fitToPage="1" topLeftCell="A4">
      <selection activeCell="B25" sqref="B25"/>
      <pageMargins left="0" right="0" top="0" bottom="0" header="0" footer="0"/>
      <printOptions horizontalCentered="1"/>
      <pageSetup paperSize="9" scale="88" orientation="portrait" r:id="rId1"/>
      <headerFooter alignWithMargins="0">
        <oddFooter>&amp;R&amp;F   &amp;A</oddFooter>
      </headerFooter>
    </customSheetView>
    <customSheetView guid="{F4F80A2D-18C8-4FE7-82F4-0BDA4E4545A4}" scale="80" fitToPage="1">
      <selection sqref="A1:F6"/>
      <pageMargins left="0" right="0" top="0" bottom="0" header="0" footer="0"/>
      <printOptions horizontalCentered="1"/>
      <pageSetup paperSize="9" orientation="portrait" r:id="rId2"/>
      <headerFooter alignWithMargins="0">
        <oddHeader xml:space="preserve">&amp;R  &amp;A   Version  2.0 </oddHeader>
        <oddFooter>&amp;L&amp;F  &amp;R page  &amp;P  of   &amp;N</oddFooter>
      </headerFooter>
    </customSheetView>
  </customSheetViews>
  <mergeCells count="22">
    <mergeCell ref="B26:E26"/>
    <mergeCell ref="B15:E15"/>
    <mergeCell ref="B16:E16"/>
    <mergeCell ref="B17:E17"/>
    <mergeCell ref="B18:E18"/>
    <mergeCell ref="B19:E19"/>
    <mergeCell ref="B20:E20"/>
    <mergeCell ref="B21:E21"/>
    <mergeCell ref="B22:E22"/>
    <mergeCell ref="B23:E23"/>
    <mergeCell ref="B24:E24"/>
    <mergeCell ref="B25:E25"/>
    <mergeCell ref="B14:E14"/>
    <mergeCell ref="B1:E1"/>
    <mergeCell ref="B6:E6"/>
    <mergeCell ref="B7:E7"/>
    <mergeCell ref="B8:E8"/>
    <mergeCell ref="B9:E9"/>
    <mergeCell ref="B10:E10"/>
    <mergeCell ref="B11:E11"/>
    <mergeCell ref="B12:E12"/>
    <mergeCell ref="B13:E13"/>
  </mergeCells>
  <printOptions horizontalCentered="1"/>
  <pageMargins left="0.70866141732283472" right="0.70866141732283472" top="0.74803149606299213" bottom="0.74803149606299213" header="0.31496062992125984" footer="0.31496062992125984"/>
  <pageSetup paperSize="9" orientation="portrait" r:id="rId3"/>
  <headerFooter alignWithMargins="0">
    <oddHeader xml:space="preserve">&amp;R  &amp;A   Version  2.0 </oddHeader>
    <oddFooter>&amp;L&amp;F  &amp;R page  &amp;P  of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L63"/>
  <sheetViews>
    <sheetView showGridLines="0" topLeftCell="A3" zoomScaleNormal="100" workbookViewId="0">
      <selection activeCell="B9" sqref="B9:E9"/>
    </sheetView>
  </sheetViews>
  <sheetFormatPr defaultColWidth="8.88671875" defaultRowHeight="13.2" x14ac:dyDescent="0.25"/>
  <cols>
    <col min="1" max="1" width="6.109375" style="6" customWidth="1"/>
    <col min="2" max="2" width="25.109375" style="6" customWidth="1"/>
    <col min="3" max="3" width="18.6640625" style="6" customWidth="1"/>
    <col min="4" max="4" width="28.6640625" style="6" customWidth="1"/>
    <col min="5" max="5" width="28" style="6" customWidth="1"/>
    <col min="6" max="6" width="31.33203125" style="6" customWidth="1"/>
    <col min="7" max="16384" width="8.88671875" style="6"/>
  </cols>
  <sheetData>
    <row r="1" spans="1:12" ht="13.8" thickBot="1" x14ac:dyDescent="0.3">
      <c r="B1" s="20"/>
      <c r="C1" s="20"/>
      <c r="D1" s="20"/>
      <c r="E1" s="20"/>
    </row>
    <row r="2" spans="1:12" ht="15.9" customHeight="1" x14ac:dyDescent="0.25">
      <c r="A2" s="24"/>
      <c r="B2" s="445" t="s">
        <v>36</v>
      </c>
      <c r="C2" s="464"/>
      <c r="D2" s="963" t="str">
        <f>""&amp;'General Instructions'!I5</f>
        <v>EUSPA/OP/16/25 - LOT 2</v>
      </c>
      <c r="E2" s="571"/>
      <c r="F2" s="588"/>
    </row>
    <row r="3" spans="1:12" ht="15.9" customHeight="1" x14ac:dyDescent="0.25">
      <c r="A3" s="24"/>
      <c r="B3" s="990" t="s">
        <v>6</v>
      </c>
      <c r="C3" s="991"/>
      <c r="D3" s="992" t="str">
        <f>""&amp;'General Instructions'!I6</f>
        <v>Administrative support services to EUSPA</v>
      </c>
      <c r="E3" s="993"/>
      <c r="F3" s="994"/>
    </row>
    <row r="4" spans="1:12" ht="15.9" customHeight="1" x14ac:dyDescent="0.25">
      <c r="A4" s="24"/>
      <c r="B4" s="990" t="s">
        <v>9</v>
      </c>
      <c r="C4" s="991"/>
      <c r="D4" s="568" t="str">
        <f>""&amp;'General Instructions'!I7</f>
        <v>Annex I.F.2</v>
      </c>
      <c r="E4" s="569"/>
      <c r="F4" s="570"/>
    </row>
    <row r="5" spans="1:12" ht="15.9" customHeight="1" thickBot="1" x14ac:dyDescent="0.3">
      <c r="A5" s="24"/>
      <c r="B5" s="226"/>
      <c r="C5" s="226"/>
      <c r="D5" s="226"/>
      <c r="E5" s="226"/>
      <c r="F5" s="228"/>
    </row>
    <row r="6" spans="1:12" ht="15.9" customHeight="1" x14ac:dyDescent="0.25">
      <c r="A6" s="24"/>
      <c r="B6" s="282" t="s">
        <v>580</v>
      </c>
      <c r="C6" s="96"/>
      <c r="D6" s="96"/>
      <c r="E6" s="556" t="s">
        <v>581</v>
      </c>
      <c r="F6" s="409" t="str">
        <f xml:space="preserve"> Cost_Sheets_Version</f>
        <v>v 3.1.9</v>
      </c>
    </row>
    <row r="7" spans="1:12" ht="15.9" customHeight="1" x14ac:dyDescent="0.25">
      <c r="B7" s="1010"/>
      <c r="C7" s="1011"/>
      <c r="D7" s="980"/>
      <c r="E7" s="980"/>
      <c r="F7" s="981"/>
      <c r="L7" s="97"/>
    </row>
    <row r="8" spans="1:12" ht="15.9" customHeight="1" x14ac:dyDescent="0.25">
      <c r="A8" s="24"/>
      <c r="B8" s="1012" t="s">
        <v>63</v>
      </c>
      <c r="C8" s="1013" t="str">
        <f>""&amp;'General Instructions'!I11</f>
        <v/>
      </c>
      <c r="D8" s="1014"/>
      <c r="E8" s="360"/>
      <c r="F8" s="359"/>
      <c r="L8" s="97"/>
    </row>
    <row r="9" spans="1:12" ht="15.9" customHeight="1" x14ac:dyDescent="0.25">
      <c r="A9" s="24"/>
      <c r="B9" s="1012" t="s">
        <v>338</v>
      </c>
      <c r="C9" s="1013" t="str">
        <f>""&amp;'General Instructions'!I12</f>
        <v/>
      </c>
      <c r="D9" s="357"/>
      <c r="E9" s="1015" t="s">
        <v>12</v>
      </c>
      <c r="F9" s="1016" t="str">
        <f>""&amp;'General Instructions'!I8</f>
        <v/>
      </c>
      <c r="L9" s="97"/>
    </row>
    <row r="10" spans="1:12" ht="15.9" customHeight="1" x14ac:dyDescent="0.25">
      <c r="A10" s="24"/>
      <c r="B10" s="1012" t="s">
        <v>339</v>
      </c>
      <c r="C10" s="1017" t="str">
        <f>""&amp;'General Instructions'!I10</f>
        <v>2025</v>
      </c>
      <c r="D10" s="357"/>
      <c r="E10" s="1018" t="s">
        <v>462</v>
      </c>
      <c r="F10" s="1019" t="s">
        <v>89</v>
      </c>
      <c r="L10" s="97"/>
    </row>
    <row r="11" spans="1:12" ht="15.9" customHeight="1" x14ac:dyDescent="0.3">
      <c r="A11" s="24"/>
      <c r="B11" s="1020" t="s">
        <v>340</v>
      </c>
      <c r="C11" s="1021" t="s">
        <v>341</v>
      </c>
      <c r="D11" s="1014"/>
      <c r="E11" s="1022"/>
      <c r="F11" s="1023"/>
      <c r="L11" s="97"/>
    </row>
    <row r="12" spans="1:12" s="111" customFormat="1" ht="15.9" customHeight="1" x14ac:dyDescent="0.25">
      <c r="B12" s="1020" t="s">
        <v>521</v>
      </c>
      <c r="C12" s="1024" t="s">
        <v>138</v>
      </c>
      <c r="D12" s="782"/>
      <c r="E12" s="364"/>
      <c r="F12" s="363"/>
      <c r="L12" s="112"/>
    </row>
    <row r="13" spans="1:12" ht="15.9" customHeight="1" thickBot="1" x14ac:dyDescent="0.3">
      <c r="B13" s="275"/>
      <c r="C13" s="276"/>
      <c r="D13" s="358"/>
      <c r="E13" s="361"/>
      <c r="F13" s="362"/>
      <c r="L13" s="97"/>
    </row>
    <row r="14" spans="1:12" ht="12.75" customHeight="1" x14ac:dyDescent="0.25">
      <c r="B14" s="285" t="s">
        <v>582</v>
      </c>
      <c r="C14" s="286" t="s">
        <v>82</v>
      </c>
      <c r="D14" s="286" t="s">
        <v>583</v>
      </c>
      <c r="E14" s="286" t="s">
        <v>85</v>
      </c>
      <c r="F14" s="283" t="s">
        <v>584</v>
      </c>
    </row>
    <row r="15" spans="1:12" x14ac:dyDescent="0.25">
      <c r="B15" s="365"/>
      <c r="C15" s="1025"/>
      <c r="D15" s="366"/>
      <c r="E15" s="520"/>
      <c r="F15" s="284" t="s">
        <v>341</v>
      </c>
    </row>
    <row r="16" spans="1:12" x14ac:dyDescent="0.25">
      <c r="B16" s="1026"/>
      <c r="C16" s="1027"/>
      <c r="D16" s="1028"/>
      <c r="E16" s="1029"/>
      <c r="F16" s="1030"/>
    </row>
    <row r="17" spans="2:6" x14ac:dyDescent="0.25">
      <c r="B17" s="1031"/>
      <c r="C17" s="289"/>
      <c r="D17" s="1032"/>
      <c r="E17" s="1029"/>
      <c r="F17" s="1030"/>
    </row>
    <row r="18" spans="2:6" x14ac:dyDescent="0.25">
      <c r="B18" s="1031"/>
      <c r="C18" s="289"/>
      <c r="D18" s="1032"/>
      <c r="E18" s="1029"/>
      <c r="F18" s="1030"/>
    </row>
    <row r="19" spans="2:6" x14ac:dyDescent="0.25">
      <c r="B19" s="1031"/>
      <c r="C19" s="289"/>
      <c r="D19" s="1032"/>
      <c r="E19" s="1029"/>
      <c r="F19" s="1030"/>
    </row>
    <row r="20" spans="2:6" x14ac:dyDescent="0.25">
      <c r="B20" s="1031"/>
      <c r="C20" s="289"/>
      <c r="D20" s="1032"/>
      <c r="E20" s="1029"/>
      <c r="F20" s="1030"/>
    </row>
    <row r="21" spans="2:6" x14ac:dyDescent="0.25">
      <c r="B21" s="1031"/>
      <c r="C21" s="289"/>
      <c r="D21" s="1032"/>
      <c r="E21" s="1029"/>
      <c r="F21" s="1030"/>
    </row>
    <row r="22" spans="2:6" x14ac:dyDescent="0.25">
      <c r="B22" s="1031"/>
      <c r="C22" s="289"/>
      <c r="D22" s="1032"/>
      <c r="E22" s="1029"/>
      <c r="F22" s="1030"/>
    </row>
    <row r="23" spans="2:6" x14ac:dyDescent="0.25">
      <c r="B23" s="1031"/>
      <c r="C23" s="289"/>
      <c r="D23" s="1032"/>
      <c r="E23" s="1029"/>
      <c r="F23" s="1030"/>
    </row>
    <row r="24" spans="2:6" x14ac:dyDescent="0.25">
      <c r="B24" s="1031"/>
      <c r="C24" s="289"/>
      <c r="D24" s="1032"/>
      <c r="E24" s="1029"/>
      <c r="F24" s="1030"/>
    </row>
    <row r="25" spans="2:6" x14ac:dyDescent="0.25">
      <c r="B25" s="1031"/>
      <c r="C25" s="289"/>
      <c r="D25" s="1032"/>
      <c r="E25" s="1029"/>
      <c r="F25" s="1030"/>
    </row>
    <row r="26" spans="2:6" x14ac:dyDescent="0.25">
      <c r="B26" s="1031"/>
      <c r="C26" s="289"/>
      <c r="D26" s="1032"/>
      <c r="E26" s="1029"/>
      <c r="F26" s="1030"/>
    </row>
    <row r="27" spans="2:6" x14ac:dyDescent="0.25">
      <c r="B27" s="1031"/>
      <c r="C27" s="289"/>
      <c r="D27" s="1032"/>
      <c r="E27" s="1029"/>
      <c r="F27" s="1030"/>
    </row>
    <row r="28" spans="2:6" x14ac:dyDescent="0.25">
      <c r="B28" s="1031"/>
      <c r="C28" s="289"/>
      <c r="D28" s="1032"/>
      <c r="E28" s="1029"/>
      <c r="F28" s="1030"/>
    </row>
    <row r="29" spans="2:6" x14ac:dyDescent="0.25">
      <c r="B29" s="1031"/>
      <c r="C29" s="289"/>
      <c r="D29" s="1032"/>
      <c r="E29" s="1029"/>
      <c r="F29" s="1030"/>
    </row>
    <row r="30" spans="2:6" x14ac:dyDescent="0.25">
      <c r="B30" s="1031"/>
      <c r="C30" s="289"/>
      <c r="D30" s="1032"/>
      <c r="E30" s="1029"/>
      <c r="F30" s="1030"/>
    </row>
    <row r="31" spans="2:6" x14ac:dyDescent="0.25">
      <c r="B31" s="1031"/>
      <c r="C31" s="289"/>
      <c r="D31" s="1032"/>
      <c r="E31" s="1029"/>
      <c r="F31" s="1030"/>
    </row>
    <row r="32" spans="2:6" x14ac:dyDescent="0.25">
      <c r="B32" s="1031"/>
      <c r="C32" s="289"/>
      <c r="D32" s="1032"/>
      <c r="E32" s="1029"/>
      <c r="F32" s="1030"/>
    </row>
    <row r="33" spans="2:6" x14ac:dyDescent="0.25">
      <c r="B33" s="1031"/>
      <c r="C33" s="289"/>
      <c r="D33" s="1032"/>
      <c r="E33" s="1029"/>
      <c r="F33" s="1030"/>
    </row>
    <row r="34" spans="2:6" x14ac:dyDescent="0.25">
      <c r="B34" s="1031"/>
      <c r="C34" s="289"/>
      <c r="D34" s="1032"/>
      <c r="E34" s="1029"/>
      <c r="F34" s="1030"/>
    </row>
    <row r="35" spans="2:6" x14ac:dyDescent="0.25">
      <c r="B35" s="1031"/>
      <c r="C35" s="289"/>
      <c r="D35" s="1032"/>
      <c r="E35" s="1029"/>
      <c r="F35" s="1030"/>
    </row>
    <row r="36" spans="2:6" x14ac:dyDescent="0.25">
      <c r="B36" s="1031"/>
      <c r="C36" s="289"/>
      <c r="D36" s="1032"/>
      <c r="E36" s="1029"/>
      <c r="F36" s="1030"/>
    </row>
    <row r="37" spans="2:6" x14ac:dyDescent="0.25">
      <c r="B37" s="1031"/>
      <c r="C37" s="289"/>
      <c r="D37" s="1032"/>
      <c r="E37" s="1029"/>
      <c r="F37" s="1030"/>
    </row>
    <row r="38" spans="2:6" x14ac:dyDescent="0.25">
      <c r="B38" s="1031"/>
      <c r="C38" s="289"/>
      <c r="D38" s="1032"/>
      <c r="E38" s="1029"/>
      <c r="F38" s="1030"/>
    </row>
    <row r="39" spans="2:6" x14ac:dyDescent="0.25">
      <c r="B39" s="1031"/>
      <c r="C39" s="289"/>
      <c r="D39" s="1032"/>
      <c r="E39" s="1029"/>
      <c r="F39" s="1030"/>
    </row>
    <row r="40" spans="2:6" x14ac:dyDescent="0.25">
      <c r="B40" s="1031"/>
      <c r="C40" s="289"/>
      <c r="D40" s="1032"/>
      <c r="E40" s="1029"/>
      <c r="F40" s="1030"/>
    </row>
    <row r="41" spans="2:6" x14ac:dyDescent="0.25">
      <c r="B41" s="1031"/>
      <c r="C41" s="289"/>
      <c r="D41" s="1032"/>
      <c r="E41" s="1029"/>
      <c r="F41" s="1030"/>
    </row>
    <row r="42" spans="2:6" x14ac:dyDescent="0.25">
      <c r="B42" s="1031"/>
      <c r="C42" s="289"/>
      <c r="D42" s="1032"/>
      <c r="E42" s="1029"/>
      <c r="F42" s="1030"/>
    </row>
    <row r="43" spans="2:6" x14ac:dyDescent="0.25">
      <c r="B43" s="1031"/>
      <c r="C43" s="289"/>
      <c r="D43" s="1032"/>
      <c r="E43" s="1029"/>
      <c r="F43" s="1030"/>
    </row>
    <row r="44" spans="2:6" x14ac:dyDescent="0.25">
      <c r="B44" s="1031"/>
      <c r="C44" s="289"/>
      <c r="D44" s="1032"/>
      <c r="E44" s="1029"/>
      <c r="F44" s="1030"/>
    </row>
    <row r="45" spans="2:6" x14ac:dyDescent="0.25">
      <c r="B45" s="1031"/>
      <c r="C45" s="289"/>
      <c r="D45" s="1032"/>
      <c r="E45" s="1029"/>
      <c r="F45" s="1030"/>
    </row>
    <row r="46" spans="2:6" x14ac:dyDescent="0.25">
      <c r="B46" s="1031"/>
      <c r="C46" s="289"/>
      <c r="D46" s="1032"/>
      <c r="E46" s="1029"/>
      <c r="F46" s="1030"/>
    </row>
    <row r="47" spans="2:6" x14ac:dyDescent="0.25">
      <c r="B47" s="1031"/>
      <c r="C47" s="289"/>
      <c r="D47" s="1032"/>
      <c r="E47" s="1029"/>
      <c r="F47" s="1030"/>
    </row>
    <row r="48" spans="2:6" x14ac:dyDescent="0.25">
      <c r="B48" s="1031"/>
      <c r="C48" s="289"/>
      <c r="D48" s="1032"/>
      <c r="E48" s="1029"/>
      <c r="F48" s="1030"/>
    </row>
    <row r="49" spans="2:6" x14ac:dyDescent="0.25">
      <c r="B49" s="1031"/>
      <c r="C49" s="289"/>
      <c r="D49" s="1032"/>
      <c r="E49" s="1029"/>
      <c r="F49" s="1030"/>
    </row>
    <row r="50" spans="2:6" x14ac:dyDescent="0.25">
      <c r="B50" s="1031"/>
      <c r="C50" s="289"/>
      <c r="D50" s="1032"/>
      <c r="E50" s="1029"/>
      <c r="F50" s="1030"/>
    </row>
    <row r="51" spans="2:6" x14ac:dyDescent="0.25">
      <c r="B51" s="1031"/>
      <c r="C51" s="289"/>
      <c r="D51" s="1032"/>
      <c r="E51" s="1029"/>
      <c r="F51" s="1030"/>
    </row>
    <row r="52" spans="2:6" x14ac:dyDescent="0.25">
      <c r="B52" s="1031"/>
      <c r="C52" s="289"/>
      <c r="D52" s="1032"/>
      <c r="E52" s="1029"/>
      <c r="F52" s="1030"/>
    </row>
    <row r="53" spans="2:6" x14ac:dyDescent="0.25">
      <c r="B53" s="1031"/>
      <c r="C53" s="289"/>
      <c r="D53" s="1032"/>
      <c r="E53" s="1029"/>
      <c r="F53" s="1030"/>
    </row>
    <row r="54" spans="2:6" ht="13.8" thickBot="1" x14ac:dyDescent="0.3">
      <c r="B54" s="290"/>
      <c r="C54" s="291"/>
      <c r="D54" s="291"/>
      <c r="E54" s="1029"/>
      <c r="F54" s="463"/>
    </row>
    <row r="55" spans="2:6" ht="15.9" customHeight="1" x14ac:dyDescent="0.25">
      <c r="B55" s="116"/>
      <c r="C55" s="117"/>
      <c r="D55" s="118"/>
      <c r="E55" s="723" t="s">
        <v>90</v>
      </c>
      <c r="F55" s="521">
        <f>SUMIF(E16:E54, "FFP", F16:F54)</f>
        <v>0</v>
      </c>
    </row>
    <row r="56" spans="2:6" ht="15.9" customHeight="1" x14ac:dyDescent="0.25">
      <c r="B56" s="119"/>
      <c r="C56" s="120"/>
      <c r="D56" s="121"/>
      <c r="E56" s="1033" t="s">
        <v>585</v>
      </c>
      <c r="F56" s="1034">
        <f>SUMIF(E16:E55, "FP+V", F16:F55)</f>
        <v>0</v>
      </c>
    </row>
    <row r="57" spans="2:6" ht="15.9" customHeight="1" x14ac:dyDescent="0.25">
      <c r="B57" s="122"/>
      <c r="C57" s="287" t="s">
        <v>586</v>
      </c>
      <c r="D57" s="121"/>
      <c r="E57" s="1033" t="s">
        <v>98</v>
      </c>
      <c r="F57" s="1034">
        <f>SUMIF(E16:E56, "FUP", F16:F56)</f>
        <v>0</v>
      </c>
    </row>
    <row r="58" spans="2:6" ht="15.9" customHeight="1" x14ac:dyDescent="0.25">
      <c r="B58" s="122"/>
      <c r="C58" s="287"/>
      <c r="D58" s="121"/>
      <c r="E58" s="1033" t="s">
        <v>587</v>
      </c>
      <c r="F58" s="1034">
        <f>SUMIF(E16:E56, "CP", F16:F56)</f>
        <v>0</v>
      </c>
    </row>
    <row r="59" spans="2:6" ht="15.9" customHeight="1" x14ac:dyDescent="0.25">
      <c r="B59" s="122"/>
      <c r="C59" s="287"/>
      <c r="D59" s="121"/>
      <c r="E59" s="1033" t="s">
        <v>588</v>
      </c>
      <c r="F59" s="1034">
        <f>SUMIF(E16:E57, "CR???", F16:F57)</f>
        <v>0</v>
      </c>
    </row>
    <row r="60" spans="2:6" ht="15.9" customHeight="1" x14ac:dyDescent="0.25">
      <c r="B60" s="119"/>
      <c r="C60" s="120"/>
      <c r="D60" s="121"/>
      <c r="E60" s="1033" t="s">
        <v>589</v>
      </c>
      <c r="F60" s="1034">
        <f>SUMIF(E16:E57, "None", F16:F57)</f>
        <v>0</v>
      </c>
    </row>
    <row r="61" spans="2:6" ht="30" customHeight="1" thickBot="1" x14ac:dyDescent="0.3">
      <c r="B61" s="123"/>
      <c r="C61" s="124"/>
      <c r="D61" s="125"/>
      <c r="E61" s="288" t="s">
        <v>590</v>
      </c>
      <c r="F61" s="1035">
        <f>SUM(F55:F60)</f>
        <v>0</v>
      </c>
    </row>
    <row r="62" spans="2:6" x14ac:dyDescent="0.25">
      <c r="B62" s="126"/>
      <c r="C62" s="127"/>
    </row>
    <row r="63" spans="2:6" x14ac:dyDescent="0.25">
      <c r="B63" s="6" t="s">
        <v>591</v>
      </c>
    </row>
  </sheetData>
  <sheetProtection algorithmName="SHA-512" hashValue="0cVGXUeqopv7js7jtlSIyrrhLd2dEvcpeOSdfpdfc4v27Tud+gAz6yBqkVlQAj3B4MoQ64A38V3b8t8WF+G/5g==" saltValue="mdQ76WDIJTYSRQEeKQHeTA==" spinCount="100000" sheet="1" formatCells="0" formatColumns="0" formatRows="0" insertRows="0" deleteRows="0"/>
  <customSheetViews>
    <customSheetView guid="{72D2C8F3-BE30-43C0-87E5-ECEB803C12C0}" scale="70" fitToPage="1">
      <selection activeCell="B8" sqref="B8"/>
      <pageMargins left="0" right="0" top="0" bottom="0" header="0" footer="0"/>
      <pageSetup paperSize="9" scale="85" orientation="portrait"/>
      <headerFooter alignWithMargins="0"/>
    </customSheetView>
    <customSheetView guid="{F4F80A2D-18C8-4FE7-82F4-0BDA4E4545A4}" showGridLines="0" fitToPage="1">
      <selection activeCell="D9" sqref="D9"/>
      <pageMargins left="0" right="0" top="0" bottom="0" header="0" footer="0"/>
      <printOptions horizontalCentered="1"/>
      <pageSetup paperSize="9" scale="76" orientation="portrait" r:id="rId1"/>
      <headerFooter alignWithMargins="0"/>
    </customSheetView>
  </customSheetViews>
  <dataValidations count="2">
    <dataValidation type="list" allowBlank="1" showInputMessage="1" showErrorMessage="1" sqref="F10 E16:E54" xr:uid="{ABBEAEE1-E7A4-4AD7-B248-1976263031C7}">
      <formula1>Type_of_Price</formula1>
    </dataValidation>
    <dataValidation type="list" allowBlank="1" showInputMessage="1" showErrorMessage="1" sqref="C12" xr:uid="{855E1E52-5768-4BDF-ABCA-015A01119AC6}">
      <formula1>Contract_Options</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00EA-2A05-4997-8189-7648F6F81048}">
  <sheetPr>
    <tabColor rgb="FF92D050"/>
  </sheetPr>
  <dimension ref="A1:E23"/>
  <sheetViews>
    <sheetView topLeftCell="A9" zoomScale="110" zoomScaleNormal="110" workbookViewId="0">
      <selection activeCell="B14" sqref="B14:E14"/>
    </sheetView>
  </sheetViews>
  <sheetFormatPr defaultColWidth="9.109375" defaultRowHeight="13.2" x14ac:dyDescent="0.25"/>
  <cols>
    <col min="1" max="1" width="9.109375" style="8"/>
    <col min="2" max="2" width="36.88671875" style="7" customWidth="1"/>
    <col min="3" max="3" width="21.88671875" style="8" customWidth="1"/>
    <col min="4" max="4" width="38.5546875" style="8" customWidth="1"/>
    <col min="5" max="5" width="12.88671875" style="8" customWidth="1"/>
    <col min="6" max="16384" width="9.109375" style="8"/>
  </cols>
  <sheetData>
    <row r="1" spans="1:5" ht="13.8" thickBot="1" x14ac:dyDescent="0.3">
      <c r="B1" s="1354"/>
      <c r="C1" s="1354"/>
      <c r="D1" s="1354"/>
      <c r="E1" s="1354"/>
    </row>
    <row r="2" spans="1:5" ht="16.95" customHeight="1" x14ac:dyDescent="0.25">
      <c r="A2" s="167"/>
      <c r="B2" s="445" t="s">
        <v>36</v>
      </c>
      <c r="C2" s="718" t="str">
        <f>""&amp;'General Instructions'!I5</f>
        <v>EUSPA/OP/16/25 - LOT 2</v>
      </c>
      <c r="D2" s="724"/>
      <c r="E2" s="673"/>
    </row>
    <row r="3" spans="1:5" ht="16.95" customHeight="1" x14ac:dyDescent="0.25">
      <c r="A3" s="167"/>
      <c r="B3" s="988" t="s">
        <v>6</v>
      </c>
      <c r="C3" s="568" t="str">
        <f>""&amp;'General Instructions'!I6</f>
        <v>Administrative support services to EUSPA</v>
      </c>
      <c r="D3" s="620"/>
      <c r="E3" s="570"/>
    </row>
    <row r="4" spans="1:5" ht="16.95" customHeight="1" thickBot="1" x14ac:dyDescent="0.3">
      <c r="A4" s="167"/>
      <c r="B4" s="197" t="s">
        <v>9</v>
      </c>
      <c r="C4" s="617" t="str">
        <f>""&amp;'General Instructions'!I7</f>
        <v>Annex I.F.2</v>
      </c>
      <c r="D4" s="621"/>
      <c r="E4" s="619"/>
    </row>
    <row r="5" spans="1:5" ht="14.4" customHeight="1" x14ac:dyDescent="0.25">
      <c r="B5" s="1352"/>
      <c r="C5" s="1352"/>
      <c r="D5" s="1352"/>
      <c r="E5" s="1352"/>
    </row>
    <row r="6" spans="1:5" ht="31.2" customHeight="1" x14ac:dyDescent="0.25">
      <c r="B6" s="1349" t="s">
        <v>592</v>
      </c>
      <c r="C6" s="1349"/>
      <c r="D6" s="1349"/>
      <c r="E6" s="1349"/>
    </row>
    <row r="7" spans="1:5" ht="14.4" customHeight="1" x14ac:dyDescent="0.25">
      <c r="B7" s="9"/>
      <c r="C7" s="9"/>
      <c r="D7" s="9"/>
      <c r="E7" s="9"/>
    </row>
    <row r="8" spans="1:5" ht="38.25" customHeight="1" x14ac:dyDescent="0.25">
      <c r="B8" s="1357" t="s">
        <v>593</v>
      </c>
      <c r="C8" s="1357"/>
      <c r="D8" s="1357"/>
      <c r="E8" s="1357"/>
    </row>
    <row r="9" spans="1:5" ht="39" customHeight="1" x14ac:dyDescent="0.25">
      <c r="B9" s="1358" t="s">
        <v>594</v>
      </c>
      <c r="C9" s="1358"/>
      <c r="D9" s="1358"/>
      <c r="E9" s="1358"/>
    </row>
    <row r="10" spans="1:5" ht="71.25" customHeight="1" x14ac:dyDescent="0.25">
      <c r="B10" s="1358" t="s">
        <v>595</v>
      </c>
      <c r="C10" s="1358"/>
      <c r="D10" s="1358"/>
      <c r="E10" s="1358"/>
    </row>
    <row r="11" spans="1:5" ht="43.5" customHeight="1" x14ac:dyDescent="0.25">
      <c r="B11" s="1353" t="s">
        <v>596</v>
      </c>
      <c r="C11" s="1353"/>
      <c r="D11" s="1353"/>
      <c r="E11" s="1353"/>
    </row>
    <row r="12" spans="1:5" ht="43.5" customHeight="1" x14ac:dyDescent="0.25">
      <c r="B12" s="1353" t="s">
        <v>597</v>
      </c>
      <c r="C12" s="1353"/>
      <c r="D12" s="1353"/>
      <c r="E12" s="1353"/>
    </row>
    <row r="13" spans="1:5" ht="66" customHeight="1" x14ac:dyDescent="0.25">
      <c r="B13" s="1360" t="s">
        <v>598</v>
      </c>
      <c r="C13" s="1360"/>
      <c r="D13" s="1360"/>
      <c r="E13" s="1360"/>
    </row>
    <row r="14" spans="1:5" ht="93.75" customHeight="1" x14ac:dyDescent="0.25">
      <c r="B14" s="1360" t="s">
        <v>599</v>
      </c>
      <c r="C14" s="1360"/>
      <c r="D14" s="1360"/>
      <c r="E14" s="1360"/>
    </row>
    <row r="15" spans="1:5" ht="9.75" customHeight="1" x14ac:dyDescent="0.25">
      <c r="B15" s="1353"/>
      <c r="C15" s="1353"/>
      <c r="D15" s="1353"/>
      <c r="E15" s="1353"/>
    </row>
    <row r="16" spans="1:5" ht="51.75" customHeight="1" x14ac:dyDescent="0.25">
      <c r="B16" s="1353" t="s">
        <v>600</v>
      </c>
      <c r="C16" s="1353"/>
      <c r="D16" s="1353"/>
      <c r="E16" s="1353"/>
    </row>
    <row r="17" spans="2:5" ht="24" customHeight="1" x14ac:dyDescent="0.25">
      <c r="B17" s="1353" t="s">
        <v>601</v>
      </c>
      <c r="C17" s="1353"/>
      <c r="D17" s="1353"/>
      <c r="E17" s="1353"/>
    </row>
    <row r="18" spans="2:5" ht="6" customHeight="1" x14ac:dyDescent="0.25">
      <c r="B18" s="1353"/>
      <c r="C18" s="1353"/>
      <c r="D18" s="1353"/>
      <c r="E18" s="1353"/>
    </row>
    <row r="19" spans="2:5" ht="27.6" customHeight="1" x14ac:dyDescent="0.25">
      <c r="B19" s="1360" t="s">
        <v>602</v>
      </c>
      <c r="C19" s="1360"/>
      <c r="D19" s="1360"/>
      <c r="E19" s="1360"/>
    </row>
    <row r="20" spans="2:5" ht="18.75" customHeight="1" x14ac:dyDescent="0.25">
      <c r="B20" s="1361"/>
      <c r="C20" s="1361"/>
      <c r="D20" s="1361"/>
      <c r="E20" s="1361"/>
    </row>
    <row r="21" spans="2:5" ht="15" x14ac:dyDescent="0.25">
      <c r="B21" s="1361"/>
      <c r="C21" s="1361"/>
      <c r="D21" s="1361"/>
      <c r="E21" s="1361"/>
    </row>
    <row r="22" spans="2:5" ht="45.75" customHeight="1" x14ac:dyDescent="0.25">
      <c r="B22" s="1352"/>
      <c r="C22" s="1352"/>
      <c r="D22" s="1352"/>
      <c r="E22" s="1352"/>
    </row>
    <row r="23" spans="2:5" ht="15" x14ac:dyDescent="0.25">
      <c r="B23" s="1361"/>
      <c r="C23" s="1361"/>
      <c r="D23" s="1361"/>
      <c r="E23" s="1361"/>
    </row>
  </sheetData>
  <mergeCells count="19">
    <mergeCell ref="B23:E23"/>
    <mergeCell ref="B17:E17"/>
    <mergeCell ref="B18:E18"/>
    <mergeCell ref="B19:E19"/>
    <mergeCell ref="B20:E20"/>
    <mergeCell ref="B21:E21"/>
    <mergeCell ref="B22:E22"/>
    <mergeCell ref="B16:E16"/>
    <mergeCell ref="B1:E1"/>
    <mergeCell ref="B5:E5"/>
    <mergeCell ref="B6:E6"/>
    <mergeCell ref="B8:E8"/>
    <mergeCell ref="B9:E9"/>
    <mergeCell ref="B10:E10"/>
    <mergeCell ref="B11:E11"/>
    <mergeCell ref="B12:E12"/>
    <mergeCell ref="B13:E13"/>
    <mergeCell ref="B14:E14"/>
    <mergeCell ref="B15:E1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BE29-D21A-4840-AF18-C74ACB20F826}">
  <sheetPr codeName="Sheet13">
    <pageSetUpPr fitToPage="1"/>
  </sheetPr>
  <dimension ref="B1:S71"/>
  <sheetViews>
    <sheetView topLeftCell="A19" zoomScaleNormal="100" workbookViewId="0">
      <selection activeCell="E24" sqref="E24"/>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4.88671875" style="129" bestFit="1" customWidth="1"/>
    <col min="18" max="16384" width="9.109375" style="6"/>
  </cols>
  <sheetData>
    <row r="1" spans="2:17" ht="14.4" thickBot="1" x14ac:dyDescent="0.35">
      <c r="B1" s="20"/>
      <c r="C1" s="128"/>
      <c r="D1" s="128"/>
      <c r="E1" s="128"/>
      <c r="F1" s="128"/>
      <c r="G1" s="128"/>
      <c r="H1" s="128"/>
      <c r="I1" s="128"/>
      <c r="J1" s="128"/>
      <c r="K1" s="128"/>
      <c r="L1" s="128"/>
      <c r="M1" s="128"/>
      <c r="N1" s="128"/>
      <c r="O1" s="128"/>
      <c r="P1" s="128"/>
      <c r="Q1" s="128"/>
    </row>
    <row r="2" spans="2:17" ht="15.9" customHeight="1" x14ac:dyDescent="0.3">
      <c r="B2" s="445" t="s">
        <v>36</v>
      </c>
      <c r="C2" s="642"/>
      <c r="D2" s="603" t="str">
        <f>""&amp;'General Instructions'!I5</f>
        <v>EUSPA/OP/16/25 - LOT 2</v>
      </c>
      <c r="E2" s="604"/>
      <c r="F2" s="604"/>
      <c r="G2" s="604"/>
      <c r="H2" s="604"/>
      <c r="I2" s="604"/>
      <c r="J2" s="643"/>
      <c r="K2" s="644"/>
      <c r="L2" s="644"/>
      <c r="M2" s="644"/>
      <c r="N2" s="644"/>
      <c r="O2" s="644"/>
      <c r="P2" s="644"/>
      <c r="Q2" s="645"/>
    </row>
    <row r="3" spans="2:17" ht="15.9" customHeight="1" x14ac:dyDescent="0.3">
      <c r="B3" s="988" t="s">
        <v>6</v>
      </c>
      <c r="C3" s="991"/>
      <c r="D3" s="992" t="str">
        <f>""&amp;'General Instructions'!I6</f>
        <v>Administrative support services to EUSPA</v>
      </c>
      <c r="E3" s="993"/>
      <c r="F3" s="993"/>
      <c r="G3" s="993"/>
      <c r="H3" s="993"/>
      <c r="I3" s="993"/>
      <c r="J3" s="1036"/>
      <c r="K3" s="586"/>
      <c r="L3" s="586"/>
      <c r="M3" s="586"/>
      <c r="N3" s="586"/>
      <c r="O3" s="586"/>
      <c r="P3" s="586"/>
      <c r="Q3" s="587"/>
    </row>
    <row r="4" spans="2:17" ht="15.9" customHeight="1" x14ac:dyDescent="0.3">
      <c r="B4" s="988" t="s">
        <v>9</v>
      </c>
      <c r="C4" s="991"/>
      <c r="D4" s="568" t="str">
        <f>""&amp;'General Instructions'!I7</f>
        <v>Annex I.F.2</v>
      </c>
      <c r="E4" s="569"/>
      <c r="F4" s="569"/>
      <c r="G4" s="569"/>
      <c r="H4" s="569"/>
      <c r="I4" s="569"/>
      <c r="J4" s="584"/>
      <c r="K4" s="586"/>
      <c r="L4" s="586"/>
      <c r="M4" s="586"/>
      <c r="N4" s="586"/>
      <c r="O4" s="586"/>
      <c r="P4" s="586"/>
      <c r="Q4" s="587"/>
    </row>
    <row r="5" spans="2:17" ht="15.9" customHeight="1" thickBot="1" x14ac:dyDescent="0.35">
      <c r="B5" s="393"/>
      <c r="C5" s="226"/>
      <c r="D5" s="226"/>
      <c r="E5" s="226"/>
      <c r="F5" s="226"/>
      <c r="G5" s="226"/>
      <c r="H5" s="43"/>
      <c r="I5" s="227"/>
      <c r="J5" s="272"/>
      <c r="K5" s="133"/>
      <c r="L5" s="133"/>
      <c r="M5" s="133"/>
      <c r="N5" s="133"/>
      <c r="O5" s="133"/>
      <c r="P5" s="133"/>
      <c r="Q5" s="292"/>
    </row>
    <row r="6" spans="2:17" s="8" customFormat="1" ht="15.9" customHeight="1" x14ac:dyDescent="0.25">
      <c r="B6" s="523" t="s">
        <v>603</v>
      </c>
      <c r="C6" s="646"/>
      <c r="D6" s="646"/>
      <c r="E6" s="646"/>
      <c r="F6" s="646"/>
      <c r="G6" s="646"/>
      <c r="H6" s="647"/>
      <c r="I6" s="648" t="s">
        <v>604</v>
      </c>
      <c r="J6" s="648"/>
      <c r="K6" s="649"/>
      <c r="L6" s="650"/>
      <c r="M6" s="650"/>
      <c r="N6" s="651"/>
      <c r="O6" s="652"/>
      <c r="P6" s="653"/>
      <c r="Q6" s="524" t="str">
        <f xml:space="preserve"> Cost_Sheets_Version</f>
        <v>v 3.1.9</v>
      </c>
    </row>
    <row r="7" spans="2:17" ht="15.9" customHeight="1" x14ac:dyDescent="0.3">
      <c r="B7" s="130"/>
      <c r="C7" s="131"/>
      <c r="D7" s="131"/>
      <c r="E7" s="133"/>
      <c r="F7" s="133"/>
      <c r="G7" s="133"/>
      <c r="H7" s="133"/>
      <c r="I7" s="132"/>
      <c r="J7" s="132"/>
      <c r="K7" s="132"/>
      <c r="L7" s="132"/>
      <c r="M7" s="132"/>
      <c r="N7" s="132"/>
      <c r="O7" s="1022"/>
      <c r="P7" s="133"/>
      <c r="Q7" s="293"/>
    </row>
    <row r="8" spans="2:17" ht="15.9" customHeight="1" x14ac:dyDescent="0.3">
      <c r="B8" s="1037" t="s">
        <v>63</v>
      </c>
      <c r="C8" s="1038"/>
      <c r="D8" s="1039" t="str">
        <f>""&amp;'General Instructions'!I11</f>
        <v/>
      </c>
      <c r="E8" s="1040"/>
      <c r="F8" s="1041"/>
      <c r="G8" s="159"/>
      <c r="H8" s="161"/>
      <c r="I8" s="161"/>
      <c r="J8" s="161"/>
      <c r="K8" s="133"/>
      <c r="L8" s="133"/>
      <c r="M8" s="295" t="s">
        <v>605</v>
      </c>
      <c r="N8" s="1042" t="s">
        <v>89</v>
      </c>
      <c r="O8" s="1043"/>
      <c r="P8" s="161"/>
      <c r="Q8" s="294"/>
    </row>
    <row r="9" spans="2:17" ht="15.9" customHeight="1" x14ac:dyDescent="0.3">
      <c r="B9" s="1037" t="s">
        <v>338</v>
      </c>
      <c r="C9" s="1038"/>
      <c r="D9" s="1039" t="str">
        <f>""&amp;'General Instructions'!I12</f>
        <v/>
      </c>
      <c r="E9" s="1040"/>
      <c r="F9" s="1041"/>
      <c r="G9" s="159"/>
      <c r="H9" s="26"/>
      <c r="I9" s="133"/>
      <c r="J9" s="133"/>
      <c r="K9" s="133"/>
      <c r="L9" s="133"/>
      <c r="M9" s="295" t="s">
        <v>339</v>
      </c>
      <c r="N9" s="1017" t="str">
        <f>""&amp;'General Instructions'!I10</f>
        <v>2025</v>
      </c>
      <c r="O9" s="1044"/>
      <c r="P9" s="161"/>
      <c r="Q9" s="294"/>
    </row>
    <row r="10" spans="2:17" ht="15.9" customHeight="1" x14ac:dyDescent="0.3">
      <c r="B10" s="1045" t="s">
        <v>12</v>
      </c>
      <c r="C10" s="1046"/>
      <c r="D10" s="1047" t="str">
        <f>""&amp;'General Instructions'!I8</f>
        <v/>
      </c>
      <c r="E10" s="1040"/>
      <c r="F10" s="1041"/>
      <c r="G10" s="159"/>
      <c r="H10" s="26"/>
      <c r="I10" s="26"/>
      <c r="J10" s="133"/>
      <c r="K10" s="133"/>
      <c r="L10" s="133"/>
      <c r="M10" s="295" t="s">
        <v>606</v>
      </c>
      <c r="N10" s="1048" t="s">
        <v>607</v>
      </c>
      <c r="O10" s="473"/>
      <c r="P10" s="161"/>
      <c r="Q10" s="294"/>
    </row>
    <row r="11" spans="2:17" ht="15.9" customHeight="1" x14ac:dyDescent="0.3">
      <c r="B11" s="654" t="s">
        <v>521</v>
      </c>
      <c r="C11" s="640"/>
      <c r="D11" s="1362" t="s">
        <v>138</v>
      </c>
      <c r="E11" s="1363"/>
      <c r="F11" s="159"/>
      <c r="G11" s="159"/>
      <c r="H11" s="26"/>
      <c r="I11" s="26"/>
      <c r="J11" s="133"/>
      <c r="K11" s="133"/>
      <c r="L11" s="133"/>
      <c r="M11" s="296" t="s">
        <v>340</v>
      </c>
      <c r="N11" s="1049" t="s">
        <v>341</v>
      </c>
      <c r="O11" s="1050"/>
      <c r="P11" s="161"/>
      <c r="Q11" s="294"/>
    </row>
    <row r="12" spans="2:17" ht="15.9" customHeight="1" x14ac:dyDescent="0.3">
      <c r="B12" s="298"/>
      <c r="C12" s="133"/>
      <c r="D12" s="639"/>
      <c r="E12" s="159"/>
      <c r="F12" s="159"/>
      <c r="G12" s="159"/>
      <c r="H12" s="133"/>
      <c r="I12" s="133"/>
      <c r="J12" s="133"/>
      <c r="K12" s="26"/>
      <c r="L12" s="26"/>
      <c r="M12" s="26"/>
      <c r="N12" s="26"/>
      <c r="O12" s="26"/>
      <c r="P12" s="161"/>
      <c r="Q12" s="294"/>
    </row>
    <row r="13" spans="2:17" ht="7.5" customHeight="1" thickBot="1" x14ac:dyDescent="0.35">
      <c r="B13" s="134"/>
      <c r="C13" s="135"/>
      <c r="D13" s="135"/>
      <c r="E13" s="135"/>
      <c r="F13" s="135"/>
      <c r="G13" s="135"/>
      <c r="H13" s="135"/>
      <c r="I13" s="135"/>
      <c r="J13" s="135"/>
      <c r="K13" s="135"/>
      <c r="L13" s="135"/>
      <c r="M13" s="135"/>
      <c r="N13" s="135"/>
      <c r="O13" s="135"/>
      <c r="P13" s="135"/>
      <c r="Q13" s="292"/>
    </row>
    <row r="14" spans="2:17" ht="7.5" customHeight="1" x14ac:dyDescent="0.3">
      <c r="B14" s="641"/>
      <c r="C14" s="133"/>
      <c r="D14" s="133"/>
      <c r="E14" s="133"/>
      <c r="F14" s="133"/>
      <c r="G14" s="133"/>
      <c r="H14" s="133"/>
      <c r="I14" s="133"/>
      <c r="J14" s="522"/>
      <c r="K14" s="522"/>
      <c r="L14" s="522"/>
      <c r="M14" s="522"/>
      <c r="N14" s="522"/>
      <c r="O14" s="522"/>
      <c r="P14" s="133"/>
      <c r="Q14" s="293"/>
    </row>
    <row r="15" spans="2:17" ht="13.2" x14ac:dyDescent="0.25">
      <c r="B15" s="299" t="s">
        <v>608</v>
      </c>
      <c r="C15" s="26"/>
      <c r="D15" s="1051"/>
      <c r="E15" s="1051"/>
      <c r="F15" s="1051"/>
      <c r="G15" s="1051"/>
      <c r="H15" s="1051"/>
      <c r="I15" s="1051"/>
      <c r="J15" s="1051"/>
      <c r="K15" s="1051"/>
      <c r="L15" s="1051"/>
      <c r="M15" s="1051"/>
      <c r="N15" s="1051"/>
      <c r="O15" s="1051"/>
      <c r="P15" s="1052"/>
      <c r="Q15" s="139"/>
    </row>
    <row r="16" spans="2:17" x14ac:dyDescent="0.3">
      <c r="B16" s="299" t="s">
        <v>609</v>
      </c>
      <c r="C16" s="133"/>
      <c r="D16" s="211"/>
      <c r="E16" s="211"/>
      <c r="F16" s="211"/>
      <c r="G16" s="211"/>
      <c r="H16" s="211"/>
      <c r="I16" s="211"/>
      <c r="J16" s="211"/>
      <c r="K16" s="211"/>
      <c r="L16" s="211"/>
      <c r="M16" s="211"/>
      <c r="N16" s="211"/>
      <c r="O16" s="211"/>
      <c r="P16" s="1052"/>
      <c r="Q16" s="139"/>
    </row>
    <row r="17" spans="2:17" x14ac:dyDescent="0.3">
      <c r="B17" s="299" t="s">
        <v>538</v>
      </c>
      <c r="C17" s="133"/>
      <c r="D17" s="793"/>
      <c r="E17" s="793"/>
      <c r="F17" s="793"/>
      <c r="G17" s="793"/>
      <c r="H17" s="793"/>
      <c r="I17" s="793"/>
      <c r="J17" s="793"/>
      <c r="K17" s="793"/>
      <c r="L17" s="793"/>
      <c r="M17" s="793"/>
      <c r="N17" s="793"/>
      <c r="O17" s="793"/>
      <c r="P17" s="1052"/>
      <c r="Q17" s="139"/>
    </row>
    <row r="18" spans="2:17" x14ac:dyDescent="0.3">
      <c r="B18" s="299" t="s">
        <v>610</v>
      </c>
      <c r="C18" s="133"/>
      <c r="D18" s="1053"/>
      <c r="E18" s="1053"/>
      <c r="F18" s="1053"/>
      <c r="G18" s="1053"/>
      <c r="H18" s="1053"/>
      <c r="I18" s="1053"/>
      <c r="J18" s="1053"/>
      <c r="K18" s="1053"/>
      <c r="L18" s="1053"/>
      <c r="M18" s="1053"/>
      <c r="N18" s="1053"/>
      <c r="O18" s="1053"/>
      <c r="P18" s="1052"/>
      <c r="Q18" s="302" t="s">
        <v>611</v>
      </c>
    </row>
    <row r="19" spans="2:17" ht="14.25" customHeight="1" x14ac:dyDescent="0.3">
      <c r="B19" s="145"/>
      <c r="C19" s="142"/>
      <c r="D19" s="140"/>
      <c r="E19" s="140"/>
      <c r="F19" s="140"/>
      <c r="G19" s="140"/>
      <c r="H19" s="140"/>
      <c r="I19" s="140"/>
      <c r="J19" s="140"/>
      <c r="K19" s="140"/>
      <c r="L19" s="140"/>
      <c r="M19" s="140"/>
      <c r="N19" s="140"/>
      <c r="O19" s="140"/>
      <c r="P19" s="140"/>
      <c r="Q19" s="141"/>
    </row>
    <row r="20" spans="2:17" ht="15.6" x14ac:dyDescent="0.25">
      <c r="B20" s="300" t="s">
        <v>612</v>
      </c>
      <c r="C20" s="301" t="s">
        <v>613</v>
      </c>
      <c r="D20" s="143"/>
      <c r="E20" s="143"/>
      <c r="F20" s="143"/>
      <c r="G20" s="143"/>
      <c r="H20" s="143"/>
      <c r="I20" s="143"/>
      <c r="J20" s="143"/>
      <c r="K20" s="143"/>
      <c r="L20" s="143"/>
      <c r="M20" s="143"/>
      <c r="N20" s="143"/>
      <c r="O20" s="143"/>
      <c r="P20" s="143"/>
      <c r="Q20" s="144"/>
    </row>
    <row r="21" spans="2:17" ht="13.2" x14ac:dyDescent="0.25">
      <c r="B21" s="574" t="str">
        <f>IF('PCS - A1'!B16&lt;&gt;"",'PCS - A1'!B16,"")</f>
        <v/>
      </c>
      <c r="C21" s="301" t="s">
        <v>614</v>
      </c>
      <c r="D21" s="1054">
        <v>0</v>
      </c>
      <c r="E21" s="1054">
        <v>0</v>
      </c>
      <c r="F21" s="1054">
        <v>0</v>
      </c>
      <c r="G21" s="1054">
        <v>0</v>
      </c>
      <c r="H21" s="1054">
        <v>0</v>
      </c>
      <c r="I21" s="1054">
        <v>0</v>
      </c>
      <c r="J21" s="1054">
        <v>0</v>
      </c>
      <c r="K21" s="1054">
        <v>0</v>
      </c>
      <c r="L21" s="1054">
        <v>0</v>
      </c>
      <c r="M21" s="1054">
        <v>0</v>
      </c>
      <c r="N21" s="1054">
        <v>0</v>
      </c>
      <c r="O21" s="1054">
        <v>0</v>
      </c>
      <c r="P21" s="1055"/>
      <c r="Q21" s="1056">
        <f>SUM(D21:O21)</f>
        <v>0</v>
      </c>
    </row>
    <row r="22" spans="2:17" ht="13.2" x14ac:dyDescent="0.25">
      <c r="B22" s="574" t="str">
        <f>IF('PCS - A1'!B17&lt;&gt;"",'PCS - A1'!B17,"")</f>
        <v/>
      </c>
      <c r="C22" s="301" t="s">
        <v>614</v>
      </c>
      <c r="D22" s="212">
        <v>0</v>
      </c>
      <c r="E22" s="212">
        <v>0</v>
      </c>
      <c r="F22" s="212">
        <v>0</v>
      </c>
      <c r="G22" s="212">
        <v>0</v>
      </c>
      <c r="H22" s="212">
        <v>0</v>
      </c>
      <c r="I22" s="212">
        <v>0</v>
      </c>
      <c r="J22" s="212">
        <v>0</v>
      </c>
      <c r="K22" s="212">
        <v>0</v>
      </c>
      <c r="L22" s="212">
        <v>0</v>
      </c>
      <c r="M22" s="212">
        <v>0</v>
      </c>
      <c r="N22" s="212">
        <v>0</v>
      </c>
      <c r="O22" s="212">
        <v>0</v>
      </c>
      <c r="P22" s="320"/>
      <c r="Q22" s="416">
        <f t="shared" ref="Q22:Q32" si="0">SUM(D22:O22)</f>
        <v>0</v>
      </c>
    </row>
    <row r="23" spans="2:17" ht="13.2" x14ac:dyDescent="0.25">
      <c r="B23" s="574" t="str">
        <f>IF('PCS - A1'!B18&lt;&gt;"",'PCS - A1'!B18,"")</f>
        <v/>
      </c>
      <c r="C23" s="301" t="s">
        <v>614</v>
      </c>
      <c r="D23" s="1054">
        <v>0</v>
      </c>
      <c r="E23" s="1054">
        <v>0</v>
      </c>
      <c r="F23" s="1054">
        <v>0</v>
      </c>
      <c r="G23" s="1054">
        <v>0</v>
      </c>
      <c r="H23" s="1054">
        <v>0</v>
      </c>
      <c r="I23" s="1054">
        <v>0</v>
      </c>
      <c r="J23" s="1054">
        <v>0</v>
      </c>
      <c r="K23" s="1054">
        <v>0</v>
      </c>
      <c r="L23" s="1054">
        <v>0</v>
      </c>
      <c r="M23" s="1054">
        <v>0</v>
      </c>
      <c r="N23" s="1054">
        <v>0</v>
      </c>
      <c r="O23" s="1054">
        <v>0</v>
      </c>
      <c r="P23" s="320"/>
      <c r="Q23" s="416">
        <f t="shared" si="0"/>
        <v>0</v>
      </c>
    </row>
    <row r="24" spans="2:17" ht="13.2" x14ac:dyDescent="0.25">
      <c r="B24" s="574" t="str">
        <f>IF('PCS - A1'!B19&lt;&gt;"",'PCS - A1'!B19,"")</f>
        <v/>
      </c>
      <c r="C24" s="301" t="s">
        <v>614</v>
      </c>
      <c r="D24" s="212">
        <v>0</v>
      </c>
      <c r="E24" s="212">
        <v>0</v>
      </c>
      <c r="F24" s="212">
        <v>0</v>
      </c>
      <c r="G24" s="212">
        <v>0</v>
      </c>
      <c r="H24" s="212">
        <v>0</v>
      </c>
      <c r="I24" s="212">
        <v>0</v>
      </c>
      <c r="J24" s="212">
        <v>0</v>
      </c>
      <c r="K24" s="212">
        <v>0</v>
      </c>
      <c r="L24" s="212">
        <v>0</v>
      </c>
      <c r="M24" s="212">
        <v>0</v>
      </c>
      <c r="N24" s="212">
        <v>0</v>
      </c>
      <c r="O24" s="212">
        <v>0</v>
      </c>
      <c r="P24" s="320"/>
      <c r="Q24" s="416">
        <f t="shared" si="0"/>
        <v>0</v>
      </c>
    </row>
    <row r="25" spans="2:17" ht="13.2" x14ac:dyDescent="0.25">
      <c r="B25" s="574" t="str">
        <f>IF('PCS - A1'!B20&lt;&gt;"",'PCS - A1'!B20,"")</f>
        <v/>
      </c>
      <c r="C25" s="301" t="s">
        <v>614</v>
      </c>
      <c r="D25" s="1054">
        <v>0</v>
      </c>
      <c r="E25" s="1054">
        <v>0</v>
      </c>
      <c r="F25" s="1054">
        <v>0</v>
      </c>
      <c r="G25" s="1054">
        <v>0</v>
      </c>
      <c r="H25" s="1054">
        <v>0</v>
      </c>
      <c r="I25" s="1054">
        <v>0</v>
      </c>
      <c r="J25" s="1054">
        <v>0</v>
      </c>
      <c r="K25" s="1054">
        <v>0</v>
      </c>
      <c r="L25" s="1054">
        <v>0</v>
      </c>
      <c r="M25" s="1054">
        <v>0</v>
      </c>
      <c r="N25" s="1054">
        <v>0</v>
      </c>
      <c r="O25" s="1054">
        <v>0</v>
      </c>
      <c r="P25" s="320"/>
      <c r="Q25" s="416">
        <f t="shared" si="0"/>
        <v>0</v>
      </c>
    </row>
    <row r="26" spans="2:17" ht="13.2" x14ac:dyDescent="0.25">
      <c r="B26" s="574" t="str">
        <f>IF('PCS - A1'!B21&lt;&gt;"",'PCS - A1'!B21,"")</f>
        <v/>
      </c>
      <c r="C26" s="301" t="s">
        <v>614</v>
      </c>
      <c r="D26" s="212">
        <v>0</v>
      </c>
      <c r="E26" s="212">
        <v>0</v>
      </c>
      <c r="F26" s="212">
        <v>0</v>
      </c>
      <c r="G26" s="212">
        <v>0</v>
      </c>
      <c r="H26" s="212">
        <v>0</v>
      </c>
      <c r="I26" s="212">
        <v>0</v>
      </c>
      <c r="J26" s="212">
        <v>0</v>
      </c>
      <c r="K26" s="212">
        <v>0</v>
      </c>
      <c r="L26" s="212">
        <v>0</v>
      </c>
      <c r="M26" s="212">
        <v>0</v>
      </c>
      <c r="N26" s="212">
        <v>0</v>
      </c>
      <c r="O26" s="212">
        <v>0</v>
      </c>
      <c r="P26" s="320"/>
      <c r="Q26" s="416">
        <f t="shared" si="0"/>
        <v>0</v>
      </c>
    </row>
    <row r="27" spans="2:17" ht="13.2" x14ac:dyDescent="0.25">
      <c r="B27" s="574" t="str">
        <f>IF('PCS - A1'!B22&lt;&gt;"",'PCS - A1'!B22,"")</f>
        <v/>
      </c>
      <c r="C27" s="301" t="s">
        <v>614</v>
      </c>
      <c r="D27" s="1054">
        <v>0</v>
      </c>
      <c r="E27" s="1054">
        <v>0</v>
      </c>
      <c r="F27" s="1054">
        <v>0</v>
      </c>
      <c r="G27" s="1054">
        <v>0</v>
      </c>
      <c r="H27" s="1054">
        <v>0</v>
      </c>
      <c r="I27" s="1054">
        <v>0</v>
      </c>
      <c r="J27" s="1054">
        <v>0</v>
      </c>
      <c r="K27" s="1054">
        <v>0</v>
      </c>
      <c r="L27" s="1054">
        <v>0</v>
      </c>
      <c r="M27" s="1054">
        <v>0</v>
      </c>
      <c r="N27" s="1054">
        <v>0</v>
      </c>
      <c r="O27" s="1054">
        <v>0</v>
      </c>
      <c r="P27" s="320"/>
      <c r="Q27" s="416">
        <f t="shared" si="0"/>
        <v>0</v>
      </c>
    </row>
    <row r="28" spans="2:17" ht="13.2" x14ac:dyDescent="0.25">
      <c r="B28" s="574" t="str">
        <f>IF('PCS - A1'!B23&lt;&gt;"",'PCS - A1'!B23,"")</f>
        <v/>
      </c>
      <c r="C28" s="301" t="s">
        <v>614</v>
      </c>
      <c r="D28" s="212">
        <v>0</v>
      </c>
      <c r="E28" s="212">
        <v>0</v>
      </c>
      <c r="F28" s="212">
        <v>0</v>
      </c>
      <c r="G28" s="212">
        <v>0</v>
      </c>
      <c r="H28" s="212">
        <v>0</v>
      </c>
      <c r="I28" s="212">
        <v>0</v>
      </c>
      <c r="J28" s="212">
        <v>0</v>
      </c>
      <c r="K28" s="212">
        <v>0</v>
      </c>
      <c r="L28" s="212">
        <v>0</v>
      </c>
      <c r="M28" s="212">
        <v>0</v>
      </c>
      <c r="N28" s="212">
        <v>0</v>
      </c>
      <c r="O28" s="212">
        <v>0</v>
      </c>
      <c r="P28" s="320"/>
      <c r="Q28" s="416">
        <f t="shared" si="0"/>
        <v>0</v>
      </c>
    </row>
    <row r="29" spans="2:17" ht="13.2" x14ac:dyDescent="0.25">
      <c r="B29" s="574" t="str">
        <f>IF('PCS - A1'!B24&lt;&gt;"",'PCS - A1'!B24,"")</f>
        <v/>
      </c>
      <c r="C29" s="301" t="s">
        <v>614</v>
      </c>
      <c r="D29" s="1054">
        <v>0</v>
      </c>
      <c r="E29" s="1054">
        <v>0</v>
      </c>
      <c r="F29" s="1054">
        <v>0</v>
      </c>
      <c r="G29" s="1054">
        <v>0</v>
      </c>
      <c r="H29" s="1054">
        <v>0</v>
      </c>
      <c r="I29" s="1054">
        <v>0</v>
      </c>
      <c r="J29" s="1054">
        <v>0</v>
      </c>
      <c r="K29" s="1054">
        <v>0</v>
      </c>
      <c r="L29" s="1054">
        <v>0</v>
      </c>
      <c r="M29" s="1054">
        <v>0</v>
      </c>
      <c r="N29" s="1054">
        <v>0</v>
      </c>
      <c r="O29" s="1054">
        <v>0</v>
      </c>
      <c r="P29" s="320"/>
      <c r="Q29" s="1056">
        <f>SUM(D29:O29)</f>
        <v>0</v>
      </c>
    </row>
    <row r="30" spans="2:17" ht="13.2" x14ac:dyDescent="0.25">
      <c r="B30" s="574" t="str">
        <f>IF('PCS - A1'!B25&lt;&gt;"",'PCS - A1'!B25,"")</f>
        <v/>
      </c>
      <c r="C30" s="301" t="s">
        <v>614</v>
      </c>
      <c r="D30" s="212">
        <v>0</v>
      </c>
      <c r="E30" s="212">
        <v>0</v>
      </c>
      <c r="F30" s="212">
        <v>0</v>
      </c>
      <c r="G30" s="212">
        <v>0</v>
      </c>
      <c r="H30" s="212">
        <v>0</v>
      </c>
      <c r="I30" s="212">
        <v>0</v>
      </c>
      <c r="J30" s="212">
        <v>0</v>
      </c>
      <c r="K30" s="212">
        <v>0</v>
      </c>
      <c r="L30" s="212">
        <v>0</v>
      </c>
      <c r="M30" s="212">
        <v>0</v>
      </c>
      <c r="N30" s="212">
        <v>0</v>
      </c>
      <c r="O30" s="212">
        <v>0</v>
      </c>
      <c r="P30" s="320"/>
      <c r="Q30" s="416">
        <f t="shared" si="0"/>
        <v>0</v>
      </c>
    </row>
    <row r="31" spans="2:17" ht="13.2" x14ac:dyDescent="0.25">
      <c r="B31" s="574" t="str">
        <f>IF('PCS - A1'!B26&lt;&gt;"",'PCS - A1'!B26,"")</f>
        <v/>
      </c>
      <c r="C31" s="301" t="s">
        <v>614</v>
      </c>
      <c r="D31" s="1054">
        <v>0</v>
      </c>
      <c r="E31" s="1054">
        <v>0</v>
      </c>
      <c r="F31" s="1054">
        <v>0</v>
      </c>
      <c r="G31" s="1054">
        <v>0</v>
      </c>
      <c r="H31" s="1054">
        <v>0</v>
      </c>
      <c r="I31" s="1054">
        <v>0</v>
      </c>
      <c r="J31" s="1054">
        <v>0</v>
      </c>
      <c r="K31" s="1054">
        <v>0</v>
      </c>
      <c r="L31" s="1054">
        <v>0</v>
      </c>
      <c r="M31" s="1054">
        <v>0</v>
      </c>
      <c r="N31" s="1054">
        <v>0</v>
      </c>
      <c r="O31" s="1054">
        <v>0</v>
      </c>
      <c r="P31" s="320"/>
      <c r="Q31" s="416">
        <f t="shared" si="0"/>
        <v>0</v>
      </c>
    </row>
    <row r="32" spans="2:17" ht="13.2" x14ac:dyDescent="0.25">
      <c r="B32" s="574" t="str">
        <f>IF('PCS - A1'!B27&lt;&gt;"",'PCS - A1'!B27,"")</f>
        <v/>
      </c>
      <c r="C32" s="301" t="s">
        <v>614</v>
      </c>
      <c r="D32" s="212">
        <v>0</v>
      </c>
      <c r="E32" s="212">
        <v>0</v>
      </c>
      <c r="F32" s="212">
        <v>0</v>
      </c>
      <c r="G32" s="212">
        <v>0</v>
      </c>
      <c r="H32" s="212">
        <v>0</v>
      </c>
      <c r="I32" s="212">
        <v>0</v>
      </c>
      <c r="J32" s="212">
        <v>0</v>
      </c>
      <c r="K32" s="212">
        <v>0</v>
      </c>
      <c r="L32" s="212">
        <v>0</v>
      </c>
      <c r="M32" s="212">
        <v>0</v>
      </c>
      <c r="N32" s="212">
        <v>0</v>
      </c>
      <c r="O32" s="212">
        <v>0</v>
      </c>
      <c r="P32" s="320"/>
      <c r="Q32" s="416">
        <f t="shared" si="0"/>
        <v>0</v>
      </c>
    </row>
    <row r="33" spans="2:19" ht="13.2" x14ac:dyDescent="0.25">
      <c r="B33" s="300" t="s">
        <v>615</v>
      </c>
      <c r="C33" s="301" t="s">
        <v>614</v>
      </c>
      <c r="D33" s="415">
        <f t="shared" ref="D33:O33" si="1">SUM(D21:D32)</f>
        <v>0</v>
      </c>
      <c r="E33" s="415">
        <f t="shared" si="1"/>
        <v>0</v>
      </c>
      <c r="F33" s="415">
        <f t="shared" si="1"/>
        <v>0</v>
      </c>
      <c r="G33" s="415">
        <f t="shared" si="1"/>
        <v>0</v>
      </c>
      <c r="H33" s="415">
        <f t="shared" si="1"/>
        <v>0</v>
      </c>
      <c r="I33" s="415">
        <f t="shared" si="1"/>
        <v>0</v>
      </c>
      <c r="J33" s="415">
        <f t="shared" si="1"/>
        <v>0</v>
      </c>
      <c r="K33" s="415">
        <f t="shared" si="1"/>
        <v>0</v>
      </c>
      <c r="L33" s="415">
        <f t="shared" si="1"/>
        <v>0</v>
      </c>
      <c r="M33" s="415">
        <f t="shared" si="1"/>
        <v>0</v>
      </c>
      <c r="N33" s="415">
        <f t="shared" si="1"/>
        <v>0</v>
      </c>
      <c r="O33" s="415">
        <f t="shared" si="1"/>
        <v>0</v>
      </c>
      <c r="P33" s="320"/>
      <c r="Q33" s="416">
        <f>SUM(Q21:Q28)</f>
        <v>0</v>
      </c>
    </row>
    <row r="34" spans="2:19" x14ac:dyDescent="0.3">
      <c r="B34" s="305"/>
      <c r="C34" s="142"/>
      <c r="D34" s="303"/>
      <c r="E34" s="303"/>
      <c r="F34" s="303"/>
      <c r="G34" s="303"/>
      <c r="H34" s="303"/>
      <c r="I34" s="303"/>
      <c r="J34" s="303"/>
      <c r="K34" s="303"/>
      <c r="L34" s="303"/>
      <c r="M34" s="303"/>
      <c r="N34" s="303"/>
      <c r="O34" s="303"/>
      <c r="P34" s="303"/>
      <c r="Q34" s="309"/>
    </row>
    <row r="35" spans="2:19" ht="13.2" x14ac:dyDescent="0.25">
      <c r="B35" s="300" t="s">
        <v>616</v>
      </c>
      <c r="C35" s="146" t="s">
        <v>341</v>
      </c>
      <c r="D35" s="1057">
        <f>IFERROR(SUMPRODUCT(D$21:D$32,'PCS - A1'!$H$16:$H$27), 0)</f>
        <v>0</v>
      </c>
      <c r="E35" s="1057">
        <f>IFERROR(SUMPRODUCT(E$21:E$32,'PCS - A1'!$H$16:$H$27), 0)</f>
        <v>0</v>
      </c>
      <c r="F35" s="1057">
        <f>IFERROR(SUMPRODUCT(F$21:F$32,'PCS - A1'!$H$16:$H$27), 0)</f>
        <v>0</v>
      </c>
      <c r="G35" s="1057">
        <f>IFERROR(SUMPRODUCT(G$21:G$32,'PCS - A1'!$H$16:$H$27), 0)</f>
        <v>0</v>
      </c>
      <c r="H35" s="1057">
        <f>IFERROR(SUMPRODUCT(H$21:H$32,'PCS - A1'!$H$16:$H$27), 0)</f>
        <v>0</v>
      </c>
      <c r="I35" s="1057">
        <f>IFERROR(SUMPRODUCT(I$21:I$32,'PCS - A1'!$H$16:$H$27), 0)</f>
        <v>0</v>
      </c>
      <c r="J35" s="1057">
        <f>IFERROR(SUMPRODUCT(J$21:J$32,'PCS - A1'!$H$16:$H$27), 0)</f>
        <v>0</v>
      </c>
      <c r="K35" s="1057">
        <f>IFERROR(SUMPRODUCT(K$21:K$32,'PCS - A1'!$H$16:$H$27), 0)</f>
        <v>0</v>
      </c>
      <c r="L35" s="1057">
        <f>IFERROR(SUMPRODUCT(L$21:L$32,'PCS - A1'!$H$16:$H$27), 0)</f>
        <v>0</v>
      </c>
      <c r="M35" s="1057">
        <f>IFERROR(SUMPRODUCT(M$21:M$32,'PCS - A1'!$H$16:$H$27), 0)</f>
        <v>0</v>
      </c>
      <c r="N35" s="1057">
        <f>IFERROR(SUMPRODUCT(N$21:N$32,'PCS - A1'!$H$16:$H$27), 0)</f>
        <v>0</v>
      </c>
      <c r="O35" s="1057">
        <f>IFERROR(SUMPRODUCT(O$21:O$32,'PCS - A1'!$H$16:$H$27), 0)</f>
        <v>0</v>
      </c>
      <c r="P35" s="1055"/>
      <c r="Q35" s="1056">
        <f>SUM(D35:O35)</f>
        <v>0</v>
      </c>
    </row>
    <row r="36" spans="2:19" ht="7.5" customHeight="1" x14ac:dyDescent="0.3">
      <c r="B36" s="305"/>
      <c r="C36" s="142"/>
      <c r="D36" s="303"/>
      <c r="E36" s="303"/>
      <c r="F36" s="303"/>
      <c r="G36" s="303"/>
      <c r="H36" s="303"/>
      <c r="I36" s="303"/>
      <c r="J36" s="303"/>
      <c r="K36" s="303"/>
      <c r="L36" s="303"/>
      <c r="M36" s="303"/>
      <c r="N36" s="303"/>
      <c r="O36" s="303"/>
      <c r="P36" s="303"/>
      <c r="Q36" s="309"/>
    </row>
    <row r="37" spans="2:19" ht="13.2" x14ac:dyDescent="0.25">
      <c r="B37" s="306" t="s">
        <v>617</v>
      </c>
      <c r="C37" s="146" t="s">
        <v>341</v>
      </c>
      <c r="D37" s="1058"/>
      <c r="E37" s="1059"/>
      <c r="F37" s="1059"/>
      <c r="G37" s="1059"/>
      <c r="H37" s="1059"/>
      <c r="I37" s="1059"/>
      <c r="J37" s="1059"/>
      <c r="K37" s="1059"/>
      <c r="L37" s="1059"/>
      <c r="M37" s="1059"/>
      <c r="N37" s="1059"/>
      <c r="O37" s="1059"/>
      <c r="P37" s="1060"/>
      <c r="Q37" s="1056">
        <f>SUM(D37:O37)</f>
        <v>0</v>
      </c>
    </row>
    <row r="38" spans="2:19" ht="7.5" customHeight="1" x14ac:dyDescent="0.3">
      <c r="B38" s="305"/>
      <c r="C38" s="142"/>
      <c r="D38" s="303"/>
      <c r="E38" s="303"/>
      <c r="F38" s="303"/>
      <c r="G38" s="303"/>
      <c r="H38" s="303"/>
      <c r="I38" s="303"/>
      <c r="J38" s="303"/>
      <c r="K38" s="303"/>
      <c r="L38" s="303"/>
      <c r="M38" s="303"/>
      <c r="N38" s="303"/>
      <c r="O38" s="303"/>
      <c r="P38" s="303"/>
      <c r="Q38" s="309"/>
    </row>
    <row r="39" spans="2:19" ht="13.2" x14ac:dyDescent="0.25">
      <c r="B39" s="300" t="s">
        <v>618</v>
      </c>
      <c r="C39" s="146" t="s">
        <v>341</v>
      </c>
      <c r="D39" s="1061">
        <v>0</v>
      </c>
      <c r="E39" s="1061">
        <v>0</v>
      </c>
      <c r="F39" s="1061">
        <v>0</v>
      </c>
      <c r="G39" s="1061">
        <v>0</v>
      </c>
      <c r="H39" s="1061">
        <v>0</v>
      </c>
      <c r="I39" s="1061">
        <v>0</v>
      </c>
      <c r="J39" s="1061">
        <v>0</v>
      </c>
      <c r="K39" s="1061">
        <v>0</v>
      </c>
      <c r="L39" s="1061">
        <v>0</v>
      </c>
      <c r="M39" s="1061">
        <v>0</v>
      </c>
      <c r="N39" s="1061">
        <v>0</v>
      </c>
      <c r="O39" s="1061">
        <v>0</v>
      </c>
      <c r="P39" s="1060"/>
      <c r="Q39" s="1056">
        <f>SUM(D39:O39)</f>
        <v>0</v>
      </c>
    </row>
    <row r="40" spans="2:19" ht="13.2" x14ac:dyDescent="0.25">
      <c r="B40" s="300" t="s">
        <v>619</v>
      </c>
      <c r="C40" s="146" t="s">
        <v>341</v>
      </c>
      <c r="D40" s="1061">
        <v>0</v>
      </c>
      <c r="E40" s="1061">
        <v>0</v>
      </c>
      <c r="F40" s="1061">
        <v>0</v>
      </c>
      <c r="G40" s="1061">
        <v>0</v>
      </c>
      <c r="H40" s="1061">
        <v>0</v>
      </c>
      <c r="I40" s="1061">
        <v>0</v>
      </c>
      <c r="J40" s="1061">
        <v>0</v>
      </c>
      <c r="K40" s="1061">
        <v>0</v>
      </c>
      <c r="L40" s="1061">
        <v>0</v>
      </c>
      <c r="M40" s="1061">
        <v>0</v>
      </c>
      <c r="N40" s="1061">
        <v>0</v>
      </c>
      <c r="O40" s="1061">
        <v>0</v>
      </c>
      <c r="P40" s="320"/>
      <c r="Q40" s="1056">
        <f t="shared" ref="Q40:Q44" si="2">SUM(D40:O40)</f>
        <v>0</v>
      </c>
    </row>
    <row r="41" spans="2:19" ht="13.2" x14ac:dyDescent="0.25">
      <c r="B41" s="300" t="s">
        <v>620</v>
      </c>
      <c r="C41" s="146" t="s">
        <v>341</v>
      </c>
      <c r="D41" s="1061">
        <v>0</v>
      </c>
      <c r="E41" s="1061">
        <v>0</v>
      </c>
      <c r="F41" s="1061">
        <v>0</v>
      </c>
      <c r="G41" s="1061">
        <v>0</v>
      </c>
      <c r="H41" s="1061">
        <v>0</v>
      </c>
      <c r="I41" s="1061">
        <v>0</v>
      </c>
      <c r="J41" s="1061">
        <v>0</v>
      </c>
      <c r="K41" s="1061">
        <v>0</v>
      </c>
      <c r="L41" s="1061">
        <v>0</v>
      </c>
      <c r="M41" s="1061">
        <v>0</v>
      </c>
      <c r="N41" s="1061">
        <v>0</v>
      </c>
      <c r="O41" s="1061">
        <v>0</v>
      </c>
      <c r="P41" s="320"/>
      <c r="Q41" s="1056">
        <f t="shared" si="2"/>
        <v>0</v>
      </c>
    </row>
    <row r="42" spans="2:19" ht="13.2" x14ac:dyDescent="0.25">
      <c r="B42" s="300" t="s">
        <v>621</v>
      </c>
      <c r="C42" s="146" t="s">
        <v>341</v>
      </c>
      <c r="D42" s="1061">
        <v>0</v>
      </c>
      <c r="E42" s="1061">
        <v>0</v>
      </c>
      <c r="F42" s="1061">
        <v>0</v>
      </c>
      <c r="G42" s="1061">
        <v>0</v>
      </c>
      <c r="H42" s="1061">
        <v>0</v>
      </c>
      <c r="I42" s="1061">
        <v>0</v>
      </c>
      <c r="J42" s="1061">
        <v>0</v>
      </c>
      <c r="K42" s="1061">
        <v>0</v>
      </c>
      <c r="L42" s="1061">
        <v>0</v>
      </c>
      <c r="M42" s="1061">
        <v>0</v>
      </c>
      <c r="N42" s="1061">
        <v>0</v>
      </c>
      <c r="O42" s="1061">
        <v>0</v>
      </c>
      <c r="P42" s="320"/>
      <c r="Q42" s="1056">
        <f t="shared" si="2"/>
        <v>0</v>
      </c>
    </row>
    <row r="43" spans="2:19" ht="13.2" x14ac:dyDescent="0.25">
      <c r="B43" s="300" t="s">
        <v>622</v>
      </c>
      <c r="C43" s="146" t="s">
        <v>341</v>
      </c>
      <c r="D43" s="1061">
        <v>0</v>
      </c>
      <c r="E43" s="1061">
        <v>0</v>
      </c>
      <c r="F43" s="1061">
        <v>0</v>
      </c>
      <c r="G43" s="1061">
        <v>0</v>
      </c>
      <c r="H43" s="1061">
        <v>0</v>
      </c>
      <c r="I43" s="1061">
        <v>0</v>
      </c>
      <c r="J43" s="1061">
        <v>0</v>
      </c>
      <c r="K43" s="1061">
        <v>0</v>
      </c>
      <c r="L43" s="1061">
        <v>0</v>
      </c>
      <c r="M43" s="1061">
        <v>0</v>
      </c>
      <c r="N43" s="1061">
        <v>0</v>
      </c>
      <c r="O43" s="1061">
        <v>0</v>
      </c>
      <c r="P43" s="320"/>
      <c r="Q43" s="1056">
        <f t="shared" si="2"/>
        <v>0</v>
      </c>
      <c r="S43" s="111"/>
    </row>
    <row r="44" spans="2:19" ht="13.2" x14ac:dyDescent="0.25">
      <c r="B44" s="306" t="s">
        <v>623</v>
      </c>
      <c r="C44" s="146" t="s">
        <v>341</v>
      </c>
      <c r="D44" s="1061">
        <v>0</v>
      </c>
      <c r="E44" s="1061">
        <v>0</v>
      </c>
      <c r="F44" s="1061">
        <v>0</v>
      </c>
      <c r="G44" s="1061">
        <v>0</v>
      </c>
      <c r="H44" s="1061">
        <v>0</v>
      </c>
      <c r="I44" s="1061">
        <v>0</v>
      </c>
      <c r="J44" s="1061">
        <v>0</v>
      </c>
      <c r="K44" s="1061">
        <v>0</v>
      </c>
      <c r="L44" s="1061">
        <v>0</v>
      </c>
      <c r="M44" s="1061">
        <v>0</v>
      </c>
      <c r="N44" s="1061">
        <v>0</v>
      </c>
      <c r="O44" s="1061">
        <v>0</v>
      </c>
      <c r="P44" s="320"/>
      <c r="Q44" s="1056">
        <f t="shared" si="2"/>
        <v>0</v>
      </c>
    </row>
    <row r="45" spans="2:19" ht="13.2" x14ac:dyDescent="0.25">
      <c r="B45" s="306" t="s">
        <v>624</v>
      </c>
      <c r="C45" s="146" t="s">
        <v>341</v>
      </c>
      <c r="D45" s="525">
        <f>D39+D40+D41+D42+D43+D44</f>
        <v>0</v>
      </c>
      <c r="E45" s="525">
        <f t="shared" ref="E45:O45" si="3">E39+E40+E41+E42+E43+E44</f>
        <v>0</v>
      </c>
      <c r="F45" s="525">
        <f t="shared" si="3"/>
        <v>0</v>
      </c>
      <c r="G45" s="525">
        <f t="shared" si="3"/>
        <v>0</v>
      </c>
      <c r="H45" s="525">
        <f t="shared" si="3"/>
        <v>0</v>
      </c>
      <c r="I45" s="525">
        <f t="shared" si="3"/>
        <v>0</v>
      </c>
      <c r="J45" s="525">
        <f t="shared" si="3"/>
        <v>0</v>
      </c>
      <c r="K45" s="525">
        <f t="shared" si="3"/>
        <v>0</v>
      </c>
      <c r="L45" s="525">
        <f t="shared" si="3"/>
        <v>0</v>
      </c>
      <c r="M45" s="525">
        <f t="shared" si="3"/>
        <v>0</v>
      </c>
      <c r="N45" s="525">
        <f t="shared" si="3"/>
        <v>0</v>
      </c>
      <c r="O45" s="525">
        <f t="shared" si="3"/>
        <v>0</v>
      </c>
      <c r="P45" s="320"/>
      <c r="Q45" s="416">
        <f>SUM(Q39:Q44)</f>
        <v>0</v>
      </c>
    </row>
    <row r="46" spans="2:19" ht="7.5" customHeight="1" x14ac:dyDescent="0.3">
      <c r="B46" s="305"/>
      <c r="C46" s="142"/>
      <c r="D46" s="304"/>
      <c r="E46" s="304"/>
      <c r="F46" s="304"/>
      <c r="G46" s="304"/>
      <c r="H46" s="304"/>
      <c r="I46" s="304"/>
      <c r="J46" s="304"/>
      <c r="K46" s="304"/>
      <c r="L46" s="304"/>
      <c r="M46" s="304"/>
      <c r="N46" s="304"/>
      <c r="O46" s="304"/>
      <c r="P46" s="304"/>
      <c r="Q46" s="314"/>
    </row>
    <row r="47" spans="2:19" ht="13.2" x14ac:dyDescent="0.25">
      <c r="B47" s="306" t="s">
        <v>625</v>
      </c>
      <c r="C47" s="146" t="s">
        <v>341</v>
      </c>
      <c r="D47" s="1062">
        <f>D35+D37+D45</f>
        <v>0</v>
      </c>
      <c r="E47" s="1062">
        <f t="shared" ref="E47:O47" si="4">E35+E37+E45</f>
        <v>0</v>
      </c>
      <c r="F47" s="1062">
        <f t="shared" si="4"/>
        <v>0</v>
      </c>
      <c r="G47" s="1062">
        <f t="shared" si="4"/>
        <v>0</v>
      </c>
      <c r="H47" s="1062">
        <f t="shared" si="4"/>
        <v>0</v>
      </c>
      <c r="I47" s="1062">
        <f t="shared" si="4"/>
        <v>0</v>
      </c>
      <c r="J47" s="1062">
        <f t="shared" si="4"/>
        <v>0</v>
      </c>
      <c r="K47" s="1062">
        <f t="shared" si="4"/>
        <v>0</v>
      </c>
      <c r="L47" s="1062">
        <f t="shared" si="4"/>
        <v>0</v>
      </c>
      <c r="M47" s="1062">
        <f t="shared" si="4"/>
        <v>0</v>
      </c>
      <c r="N47" s="1062">
        <f t="shared" si="4"/>
        <v>0</v>
      </c>
      <c r="O47" s="1062">
        <f t="shared" si="4"/>
        <v>0</v>
      </c>
      <c r="P47" s="1060"/>
      <c r="Q47" s="1056">
        <f t="shared" ref="Q47" si="5">SUM(D47:O47)</f>
        <v>0</v>
      </c>
    </row>
    <row r="48" spans="2:19" x14ac:dyDescent="0.3">
      <c r="B48" s="305"/>
      <c r="C48" s="142"/>
      <c r="D48" s="304"/>
      <c r="E48" s="304"/>
      <c r="F48" s="304"/>
      <c r="G48" s="304"/>
      <c r="H48" s="304"/>
      <c r="I48" s="304"/>
      <c r="J48" s="304"/>
      <c r="K48" s="304"/>
      <c r="L48" s="304"/>
      <c r="M48" s="304"/>
      <c r="N48" s="304"/>
      <c r="O48" s="304"/>
      <c r="P48" s="304"/>
      <c r="Q48" s="314"/>
    </row>
    <row r="49" spans="2:17" ht="13.2" x14ac:dyDescent="0.25">
      <c r="B49" s="306" t="s">
        <v>626</v>
      </c>
      <c r="C49" s="146" t="s">
        <v>341</v>
      </c>
      <c r="D49" s="1058"/>
      <c r="E49" s="1059"/>
      <c r="F49" s="1059"/>
      <c r="G49" s="1059"/>
      <c r="H49" s="1059"/>
      <c r="I49" s="1059"/>
      <c r="J49" s="1059"/>
      <c r="K49" s="1059"/>
      <c r="L49" s="1059"/>
      <c r="M49" s="1059"/>
      <c r="N49" s="1059"/>
      <c r="O49" s="1059"/>
      <c r="P49" s="1060"/>
      <c r="Q49" s="1056">
        <f t="shared" ref="Q49" si="6">SUM(D49:O49)</f>
        <v>0</v>
      </c>
    </row>
    <row r="50" spans="2:17" ht="7.5" customHeight="1" x14ac:dyDescent="0.3">
      <c r="B50" s="305"/>
      <c r="C50" s="142"/>
      <c r="D50" s="304"/>
      <c r="E50" s="304"/>
      <c r="F50" s="304"/>
      <c r="G50" s="304"/>
      <c r="H50" s="304"/>
      <c r="I50" s="304"/>
      <c r="J50" s="304"/>
      <c r="K50" s="304"/>
      <c r="L50" s="304"/>
      <c r="M50" s="304"/>
      <c r="N50" s="304"/>
      <c r="O50" s="304"/>
      <c r="P50" s="304"/>
      <c r="Q50" s="314"/>
    </row>
    <row r="51" spans="2:17" ht="13.2" x14ac:dyDescent="0.25">
      <c r="B51" s="306" t="s">
        <v>627</v>
      </c>
      <c r="C51" s="146" t="s">
        <v>341</v>
      </c>
      <c r="D51" s="1062">
        <f>D49+D47</f>
        <v>0</v>
      </c>
      <c r="E51" s="1062">
        <f>E49+E47</f>
        <v>0</v>
      </c>
      <c r="F51" s="1062">
        <f t="shared" ref="F51:O51" si="7">F49+F47</f>
        <v>0</v>
      </c>
      <c r="G51" s="1062">
        <f t="shared" si="7"/>
        <v>0</v>
      </c>
      <c r="H51" s="1062">
        <f t="shared" si="7"/>
        <v>0</v>
      </c>
      <c r="I51" s="1062">
        <f t="shared" si="7"/>
        <v>0</v>
      </c>
      <c r="J51" s="1062">
        <f t="shared" si="7"/>
        <v>0</v>
      </c>
      <c r="K51" s="1062">
        <f t="shared" si="7"/>
        <v>0</v>
      </c>
      <c r="L51" s="1062">
        <f t="shared" si="7"/>
        <v>0</v>
      </c>
      <c r="M51" s="1062">
        <f t="shared" si="7"/>
        <v>0</v>
      </c>
      <c r="N51" s="1062">
        <f t="shared" si="7"/>
        <v>0</v>
      </c>
      <c r="O51" s="1062">
        <f t="shared" si="7"/>
        <v>0</v>
      </c>
      <c r="P51" s="1060"/>
      <c r="Q51" s="1056">
        <f t="shared" ref="Q51" si="8">SUM(D51:O51)</f>
        <v>0</v>
      </c>
    </row>
    <row r="52" spans="2:17" ht="16.5" customHeight="1" x14ac:dyDescent="0.3">
      <c r="B52" s="311"/>
      <c r="C52" s="312"/>
      <c r="D52" s="304"/>
      <c r="E52" s="304"/>
      <c r="F52" s="304"/>
      <c r="G52" s="304"/>
      <c r="H52" s="304"/>
      <c r="I52" s="304"/>
      <c r="J52" s="304"/>
      <c r="K52" s="304"/>
      <c r="L52" s="304"/>
      <c r="M52" s="304"/>
      <c r="N52" s="304"/>
      <c r="O52" s="304"/>
      <c r="P52" s="304"/>
      <c r="Q52" s="314"/>
    </row>
    <row r="53" spans="2:17" ht="13.2" x14ac:dyDescent="0.25">
      <c r="B53" s="306" t="s">
        <v>628</v>
      </c>
      <c r="C53" s="146" t="s">
        <v>341</v>
      </c>
      <c r="D53" s="1063"/>
      <c r="E53" s="1063"/>
      <c r="F53" s="1063"/>
      <c r="G53" s="1063"/>
      <c r="H53" s="1063"/>
      <c r="I53" s="1063"/>
      <c r="J53" s="1063"/>
      <c r="K53" s="1063"/>
      <c r="L53" s="1063"/>
      <c r="M53" s="1063"/>
      <c r="N53" s="1063"/>
      <c r="O53" s="1063"/>
      <c r="P53" s="1055"/>
      <c r="Q53" s="1064">
        <f t="shared" ref="Q53:Q55" si="9">SUM(D53:O53)</f>
        <v>0</v>
      </c>
    </row>
    <row r="54" spans="2:17" ht="13.2" x14ac:dyDescent="0.25">
      <c r="B54" s="307" t="s">
        <v>629</v>
      </c>
      <c r="C54" s="146" t="s">
        <v>341</v>
      </c>
      <c r="D54" s="1065"/>
      <c r="E54" s="155"/>
      <c r="F54" s="155"/>
      <c r="G54" s="155"/>
      <c r="H54" s="155"/>
      <c r="I54" s="155"/>
      <c r="J54" s="155"/>
      <c r="K54" s="155"/>
      <c r="L54" s="155"/>
      <c r="M54" s="155"/>
      <c r="N54" s="155"/>
      <c r="O54" s="155"/>
      <c r="P54" s="143"/>
      <c r="Q54" s="1066">
        <f t="shared" si="9"/>
        <v>0</v>
      </c>
    </row>
    <row r="55" spans="2:17" ht="13.2" x14ac:dyDescent="0.25">
      <c r="B55" s="308" t="s">
        <v>630</v>
      </c>
      <c r="C55" s="147" t="s">
        <v>341</v>
      </c>
      <c r="D55" s="1067"/>
      <c r="E55" s="1067"/>
      <c r="F55" s="1067"/>
      <c r="G55" s="1067"/>
      <c r="H55" s="1067"/>
      <c r="I55" s="1067"/>
      <c r="J55" s="1067"/>
      <c r="K55" s="1067"/>
      <c r="L55" s="1067"/>
      <c r="M55" s="1067"/>
      <c r="N55" s="1067"/>
      <c r="O55" s="1067"/>
      <c r="P55" s="1068"/>
      <c r="Q55" s="1069">
        <f t="shared" si="9"/>
        <v>0</v>
      </c>
    </row>
    <row r="56" spans="2:17" x14ac:dyDescent="0.3">
      <c r="B56" s="122"/>
      <c r="C56" s="142"/>
      <c r="D56" s="304"/>
      <c r="E56" s="304"/>
      <c r="F56" s="304"/>
      <c r="G56" s="304"/>
      <c r="H56" s="304"/>
      <c r="I56" s="304"/>
      <c r="J56" s="304"/>
      <c r="K56" s="304"/>
      <c r="L56" s="304"/>
      <c r="M56" s="304"/>
      <c r="N56" s="304"/>
      <c r="O56" s="304"/>
      <c r="P56" s="304"/>
      <c r="Q56" s="314"/>
    </row>
    <row r="57" spans="2:17" ht="13.2" x14ac:dyDescent="0.25">
      <c r="B57" s="307" t="s">
        <v>631</v>
      </c>
      <c r="C57" s="146" t="s">
        <v>341</v>
      </c>
      <c r="D57" s="1070">
        <f>D54+D53+D51+D55</f>
        <v>0</v>
      </c>
      <c r="E57" s="1070">
        <f t="shared" ref="E57:O57" si="10">E54+E53+E51+E55</f>
        <v>0</v>
      </c>
      <c r="F57" s="1070">
        <f t="shared" si="10"/>
        <v>0</v>
      </c>
      <c r="G57" s="1070">
        <f t="shared" si="10"/>
        <v>0</v>
      </c>
      <c r="H57" s="1070">
        <f t="shared" si="10"/>
        <v>0</v>
      </c>
      <c r="I57" s="1070">
        <f t="shared" si="10"/>
        <v>0</v>
      </c>
      <c r="J57" s="1070">
        <f t="shared" si="10"/>
        <v>0</v>
      </c>
      <c r="K57" s="1070">
        <f t="shared" si="10"/>
        <v>0</v>
      </c>
      <c r="L57" s="1070">
        <f t="shared" si="10"/>
        <v>0</v>
      </c>
      <c r="M57" s="1070">
        <f t="shared" si="10"/>
        <v>0</v>
      </c>
      <c r="N57" s="1070">
        <f t="shared" si="10"/>
        <v>0</v>
      </c>
      <c r="O57" s="1070">
        <f t="shared" si="10"/>
        <v>0</v>
      </c>
      <c r="P57" s="1060"/>
      <c r="Q57" s="1056">
        <f t="shared" ref="Q57:Q61" si="11">SUM(D57:O57)</f>
        <v>0</v>
      </c>
    </row>
    <row r="58" spans="2:17" x14ac:dyDescent="0.3">
      <c r="B58" s="305"/>
      <c r="C58" s="142"/>
      <c r="D58" s="304"/>
      <c r="E58" s="304"/>
      <c r="F58" s="304"/>
      <c r="G58" s="304"/>
      <c r="H58" s="304"/>
      <c r="I58" s="304"/>
      <c r="J58" s="304"/>
      <c r="K58" s="304"/>
      <c r="L58" s="304"/>
      <c r="M58" s="304"/>
      <c r="N58" s="304"/>
      <c r="O58" s="304"/>
      <c r="P58" s="304"/>
      <c r="Q58" s="314"/>
    </row>
    <row r="59" spans="2:17" ht="13.2" x14ac:dyDescent="0.25">
      <c r="B59" s="307" t="s">
        <v>632</v>
      </c>
      <c r="C59" s="146" t="s">
        <v>341</v>
      </c>
      <c r="D59" s="1059"/>
      <c r="E59" s="1059"/>
      <c r="F59" s="1059"/>
      <c r="G59" s="1059"/>
      <c r="H59" s="1059"/>
      <c r="I59" s="1059"/>
      <c r="J59" s="1059"/>
      <c r="K59" s="1059"/>
      <c r="L59" s="1059"/>
      <c r="M59" s="1059"/>
      <c r="N59" s="1059"/>
      <c r="O59" s="1059"/>
      <c r="P59" s="1060"/>
      <c r="Q59" s="1056">
        <f t="shared" si="11"/>
        <v>0</v>
      </c>
    </row>
    <row r="60" spans="2:17" ht="13.2" x14ac:dyDescent="0.25">
      <c r="B60" s="305"/>
      <c r="C60" s="147"/>
      <c r="D60" s="143"/>
      <c r="E60" s="143"/>
      <c r="F60" s="143"/>
      <c r="G60" s="143"/>
      <c r="H60" s="143"/>
      <c r="I60" s="143"/>
      <c r="J60" s="143"/>
      <c r="K60" s="143"/>
      <c r="L60" s="143"/>
      <c r="M60" s="143"/>
      <c r="N60" s="143"/>
      <c r="O60" s="143"/>
      <c r="P60" s="143"/>
      <c r="Q60" s="314"/>
    </row>
    <row r="61" spans="2:17" ht="13.2" x14ac:dyDescent="0.25">
      <c r="B61" s="307" t="s">
        <v>633</v>
      </c>
      <c r="C61" s="146" t="s">
        <v>341</v>
      </c>
      <c r="D61" s="1059">
        <v>0</v>
      </c>
      <c r="E61" s="1059">
        <v>0</v>
      </c>
      <c r="F61" s="1059"/>
      <c r="G61" s="1059"/>
      <c r="H61" s="1059"/>
      <c r="I61" s="1059"/>
      <c r="J61" s="1059"/>
      <c r="K61" s="1059"/>
      <c r="L61" s="1059"/>
      <c r="M61" s="1059"/>
      <c r="N61" s="1059"/>
      <c r="O61" s="1059"/>
      <c r="P61" s="1060"/>
      <c r="Q61" s="1056">
        <f t="shared" si="11"/>
        <v>0</v>
      </c>
    </row>
    <row r="62" spans="2:17" x14ac:dyDescent="0.3">
      <c r="B62" s="305"/>
      <c r="C62" s="142"/>
      <c r="D62" s="304"/>
      <c r="E62" s="304"/>
      <c r="F62" s="304"/>
      <c r="G62" s="304"/>
      <c r="H62" s="304"/>
      <c r="I62" s="304"/>
      <c r="J62" s="304"/>
      <c r="K62" s="304"/>
      <c r="L62" s="304"/>
      <c r="M62" s="304"/>
      <c r="N62" s="304"/>
      <c r="O62" s="304"/>
      <c r="P62" s="304"/>
      <c r="Q62" s="314"/>
    </row>
    <row r="63" spans="2:17" ht="13.2" x14ac:dyDescent="0.25">
      <c r="B63" s="307" t="s">
        <v>634</v>
      </c>
      <c r="C63" s="146" t="s">
        <v>341</v>
      </c>
      <c r="D63" s="1070">
        <f>(D59+D57)-D61</f>
        <v>0</v>
      </c>
      <c r="E63" s="1070">
        <f t="shared" ref="E63:O63" si="12">(E59+E57)-E61</f>
        <v>0</v>
      </c>
      <c r="F63" s="1070">
        <f t="shared" si="12"/>
        <v>0</v>
      </c>
      <c r="G63" s="1070">
        <f t="shared" si="12"/>
        <v>0</v>
      </c>
      <c r="H63" s="1070">
        <f t="shared" si="12"/>
        <v>0</v>
      </c>
      <c r="I63" s="1070">
        <f t="shared" si="12"/>
        <v>0</v>
      </c>
      <c r="J63" s="1070">
        <f t="shared" si="12"/>
        <v>0</v>
      </c>
      <c r="K63" s="1070">
        <f t="shared" si="12"/>
        <v>0</v>
      </c>
      <c r="L63" s="1070">
        <f t="shared" si="12"/>
        <v>0</v>
      </c>
      <c r="M63" s="1070">
        <f t="shared" si="12"/>
        <v>0</v>
      </c>
      <c r="N63" s="1070">
        <f t="shared" si="12"/>
        <v>0</v>
      </c>
      <c r="O63" s="1070">
        <f t="shared" si="12"/>
        <v>0</v>
      </c>
      <c r="P63" s="1060"/>
      <c r="Q63" s="1071">
        <f>SUM(D63:O63)</f>
        <v>0</v>
      </c>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t="s">
        <v>637</v>
      </c>
    </row>
    <row r="69" spans="2:19" ht="18.75" customHeight="1" x14ac:dyDescent="0.3">
      <c r="B69" s="151" t="s">
        <v>638</v>
      </c>
      <c r="C69" s="152"/>
      <c r="D69" s="152"/>
      <c r="E69" s="152"/>
      <c r="F69" s="152"/>
      <c r="G69" s="152"/>
      <c r="H69" s="152"/>
    </row>
    <row r="70" spans="2:19" s="129" customFormat="1" ht="26.25" customHeight="1" x14ac:dyDescent="0.3">
      <c r="B70" s="6"/>
      <c r="R70" s="6"/>
      <c r="S70" s="6"/>
    </row>
    <row r="71" spans="2:19" s="129" customFormat="1" x14ac:dyDescent="0.3">
      <c r="B71" s="153"/>
      <c r="R71" s="6"/>
      <c r="S71" s="6"/>
    </row>
  </sheetData>
  <sheetProtection formatCells="0" formatColumns="0" formatRows="0" insertRows="0" deleteRows="0"/>
  <customSheetViews>
    <customSheetView guid="{F4F80A2D-18C8-4FE7-82F4-0BDA4E4545A4}" fitToPage="1" topLeftCell="A4">
      <selection activeCell="T18" sqref="T18"/>
      <pageMargins left="0" right="0" top="0" bottom="0" header="0" footer="0"/>
      <printOptions horizontalCentered="1" verticalCentered="1"/>
      <pageSetup paperSize="9" scale="66" orientation="landscape" r:id="rId1"/>
      <headerFooter alignWithMargins="0"/>
    </customSheetView>
  </customSheetViews>
  <mergeCells count="1">
    <mergeCell ref="D11:E11"/>
  </mergeCells>
  <conditionalFormatting sqref="D16:O18">
    <cfRule type="expression" dxfId="35" priority="13">
      <formula>AND(ISBLANK(D$16), OR(D$33&gt;0, D$63&gt;0))</formula>
    </cfRule>
  </conditionalFormatting>
  <conditionalFormatting sqref="D17:O17">
    <cfRule type="expression" dxfId="34" priority="14">
      <formula>AND(ISBLANK(D$17), OR(D$33&gt;0, D$63&gt;0))</formula>
    </cfRule>
  </conditionalFormatting>
  <conditionalFormatting sqref="D18:O18">
    <cfRule type="expression" dxfId="33" priority="15">
      <formula>AND(ISBLANK(D$18), OR(D$33&gt;0, D$63&gt;0))</formula>
    </cfRule>
  </conditionalFormatting>
  <dataValidations count="3">
    <dataValidation type="list" allowBlank="1" showInputMessage="1" showErrorMessage="1" sqref="N8" xr:uid="{D7AA6232-DF15-4A15-875D-742B2C07D294}">
      <formula1>Type_of_Price</formula1>
    </dataValidation>
    <dataValidation type="list" allowBlank="1" showInputMessage="1" showErrorMessage="1" sqref="N10" xr:uid="{EBBF0D43-C63B-4981-A9C4-C98327A7552E}">
      <formula1>"month, quarter, semester, year"</formula1>
    </dataValidation>
    <dataValidation type="list" allowBlank="1" showInputMessage="1" showErrorMessage="1" sqref="D11" xr:uid="{1E593D9D-F050-4764-8F35-F2A3B7F303CF}">
      <formula1>Contract_Options</formula1>
    </dataValidation>
  </dataValidations>
  <printOptions horizontalCentered="1" verticalCentered="1"/>
  <pageMargins left="0.25" right="0.25" top="0.75" bottom="0.75" header="0.3" footer="0.3"/>
  <pageSetup paperSize="9" scale="66" orientation="landscape" r:id="rId2"/>
  <headerFooter alignWithMargins="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50"/>
    <pageSetUpPr fitToPage="1"/>
  </sheetPr>
  <dimension ref="A1:G25"/>
  <sheetViews>
    <sheetView zoomScaleNormal="100" workbookViewId="0">
      <selection activeCell="B9" sqref="B9:E9"/>
    </sheetView>
  </sheetViews>
  <sheetFormatPr defaultColWidth="8.88671875" defaultRowHeight="13.2" x14ac:dyDescent="0.25"/>
  <cols>
    <col min="1" max="1" width="8.88671875" style="8"/>
    <col min="2" max="2" width="34.6640625" style="7" customWidth="1"/>
    <col min="3" max="3" width="16.109375" style="8" customWidth="1"/>
    <col min="4" max="4" width="45" style="8" customWidth="1"/>
    <col min="5" max="16384" width="8.88671875" style="8"/>
  </cols>
  <sheetData>
    <row r="1" spans="1:7" ht="13.8" thickBot="1" x14ac:dyDescent="0.3">
      <c r="B1" s="1354"/>
      <c r="C1" s="1354"/>
      <c r="D1" s="1354"/>
      <c r="E1" s="1354"/>
    </row>
    <row r="2" spans="1:7" ht="16.95" customHeight="1" x14ac:dyDescent="0.25">
      <c r="A2" s="167"/>
      <c r="B2" s="445" t="s">
        <v>36</v>
      </c>
      <c r="C2" s="718" t="str">
        <f>""&amp;'General Instructions'!I5</f>
        <v>EUSPA/OP/16/25 - LOT 2</v>
      </c>
      <c r="D2" s="616"/>
      <c r="E2" s="673"/>
      <c r="G2" s="662"/>
    </row>
    <row r="3" spans="1:7" ht="16.95" customHeight="1" x14ac:dyDescent="0.25">
      <c r="A3" s="167"/>
      <c r="B3" s="769" t="s">
        <v>6</v>
      </c>
      <c r="C3" s="568" t="str">
        <f>""&amp;'General Instructions'!I6</f>
        <v>Administrative support services to EUSPA</v>
      </c>
      <c r="D3" s="1072"/>
      <c r="E3" s="570"/>
    </row>
    <row r="4" spans="1:7" ht="16.95" customHeight="1" thickBot="1" x14ac:dyDescent="0.3">
      <c r="A4" s="167"/>
      <c r="B4" s="197" t="s">
        <v>9</v>
      </c>
      <c r="C4" s="617" t="str">
        <f>""&amp;'General Instructions'!I7</f>
        <v>Annex I.F.2</v>
      </c>
      <c r="D4" s="618"/>
      <c r="E4" s="619"/>
    </row>
    <row r="5" spans="1:7" ht="16.2" customHeight="1" x14ac:dyDescent="0.25">
      <c r="B5" s="1358"/>
      <c r="C5" s="1358"/>
      <c r="D5" s="1358"/>
      <c r="E5" s="1358"/>
    </row>
    <row r="6" spans="1:7" ht="45" customHeight="1" x14ac:dyDescent="0.25">
      <c r="B6" s="1365" t="s">
        <v>639</v>
      </c>
      <c r="C6" s="1365"/>
      <c r="D6" s="1365"/>
      <c r="E6" s="1365"/>
    </row>
    <row r="7" spans="1:7" ht="16.2" customHeight="1" x14ac:dyDescent="0.25">
      <c r="B7" s="1358"/>
      <c r="C7" s="1358"/>
      <c r="D7" s="1358"/>
      <c r="E7" s="1358"/>
    </row>
    <row r="8" spans="1:7" ht="124.2" customHeight="1" x14ac:dyDescent="0.25">
      <c r="B8" s="1359" t="s">
        <v>640</v>
      </c>
      <c r="C8" s="1359"/>
      <c r="D8" s="1359"/>
      <c r="E8" s="1359"/>
    </row>
    <row r="9" spans="1:7" ht="13.8" x14ac:dyDescent="0.25">
      <c r="B9" s="1353"/>
      <c r="C9" s="1353"/>
      <c r="D9" s="1353"/>
      <c r="E9" s="1353"/>
    </row>
    <row r="10" spans="1:7" ht="20.100000000000001" customHeight="1" x14ac:dyDescent="0.25">
      <c r="B10" s="1353" t="s">
        <v>641</v>
      </c>
      <c r="C10" s="1353"/>
      <c r="D10" s="1353"/>
      <c r="E10" s="1353"/>
    </row>
    <row r="11" spans="1:7" ht="20.100000000000001" customHeight="1" x14ac:dyDescent="0.25">
      <c r="B11" s="420"/>
      <c r="C11" s="420"/>
      <c r="D11" s="420"/>
      <c r="E11" s="420"/>
    </row>
    <row r="12" spans="1:7" ht="75" customHeight="1" x14ac:dyDescent="0.25">
      <c r="B12" s="1360" t="s">
        <v>642</v>
      </c>
      <c r="C12" s="1360"/>
      <c r="D12" s="1360"/>
      <c r="E12" s="1360"/>
    </row>
    <row r="13" spans="1:7" ht="75" customHeight="1" x14ac:dyDescent="0.25">
      <c r="B13" s="1364" t="s">
        <v>643</v>
      </c>
      <c r="C13" s="1364"/>
      <c r="D13" s="1364"/>
      <c r="E13" s="1364"/>
    </row>
    <row r="14" spans="1:7" ht="35.1" customHeight="1" x14ac:dyDescent="0.25">
      <c r="B14" s="1353" t="s">
        <v>644</v>
      </c>
      <c r="C14" s="1353"/>
      <c r="D14" s="1353"/>
      <c r="E14" s="1353"/>
    </row>
    <row r="15" spans="1:7" ht="13.8" x14ac:dyDescent="0.25">
      <c r="B15" s="1353"/>
      <c r="C15" s="1353"/>
      <c r="D15" s="1353"/>
      <c r="E15" s="1353"/>
    </row>
    <row r="16" spans="1:7" ht="35.1" customHeight="1" x14ac:dyDescent="0.25">
      <c r="B16" s="1353" t="s">
        <v>645</v>
      </c>
      <c r="C16" s="1353"/>
      <c r="D16" s="1353"/>
      <c r="E16" s="1353"/>
    </row>
    <row r="17" spans="2:5" ht="13.8" x14ac:dyDescent="0.25">
      <c r="B17" s="1353"/>
      <c r="C17" s="1353"/>
      <c r="D17" s="1353"/>
      <c r="E17" s="1353"/>
    </row>
    <row r="18" spans="2:5" ht="20.100000000000001" customHeight="1" x14ac:dyDescent="0.25">
      <c r="B18" s="1353" t="s">
        <v>646</v>
      </c>
      <c r="C18" s="1353"/>
      <c r="D18" s="1353"/>
      <c r="E18" s="1353"/>
    </row>
    <row r="19" spans="2:5" ht="13.8" x14ac:dyDescent="0.25">
      <c r="B19" s="1358"/>
      <c r="C19" s="1358"/>
      <c r="D19" s="1358"/>
      <c r="E19" s="1358"/>
    </row>
    <row r="20" spans="2:5" ht="35.1" customHeight="1" x14ac:dyDescent="0.25">
      <c r="B20" s="1353" t="s">
        <v>647</v>
      </c>
      <c r="C20" s="1353"/>
      <c r="D20" s="1353"/>
      <c r="E20" s="1353"/>
    </row>
    <row r="21" spans="2:5" ht="13.8" x14ac:dyDescent="0.25">
      <c r="B21" s="1353"/>
      <c r="C21" s="1353"/>
      <c r="D21" s="1353"/>
      <c r="E21" s="1353"/>
    </row>
    <row r="22" spans="2:5" ht="35.1" customHeight="1" x14ac:dyDescent="0.25">
      <c r="B22" s="1359" t="s">
        <v>648</v>
      </c>
      <c r="C22" s="1359"/>
      <c r="D22" s="1359"/>
      <c r="E22" s="1359"/>
    </row>
    <row r="23" spans="2:5" ht="13.8" x14ac:dyDescent="0.25">
      <c r="B23" s="1358"/>
      <c r="C23" s="1358"/>
      <c r="D23" s="1358"/>
      <c r="E23" s="1358"/>
    </row>
    <row r="24" spans="2:5" ht="35.1" customHeight="1" x14ac:dyDescent="0.25">
      <c r="B24" s="1353" t="s">
        <v>649</v>
      </c>
      <c r="C24" s="1353"/>
      <c r="D24" s="1353"/>
      <c r="E24" s="1353"/>
    </row>
    <row r="25" spans="2:5" ht="15" x14ac:dyDescent="0.25">
      <c r="B25" s="1361"/>
      <c r="C25" s="1361"/>
      <c r="D25" s="1361"/>
      <c r="E25" s="1361"/>
    </row>
  </sheetData>
  <customSheetViews>
    <customSheetView guid="{72D2C8F3-BE30-43C0-87E5-ECEB803C12C0}" scale="70" fitToPage="1" topLeftCell="A7">
      <selection activeCell="B1" sqref="B1:B2"/>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sqref="A1:F5"/>
      <pageMargins left="0" right="0" top="0" bottom="0" header="0" footer="0"/>
      <printOptions horizontalCentered="1"/>
      <pageSetup paperSize="9" orientation="portrait" r:id="rId2"/>
      <headerFooter alignWithMargins="0">
        <oddHeader xml:space="preserve">&amp;R&amp;A   Version  2.0 </oddHeader>
        <oddFooter>&amp;L&amp;F &amp;RPage   &amp;P  of  &amp;N</oddFooter>
      </headerFooter>
    </customSheetView>
  </customSheetViews>
  <mergeCells count="21">
    <mergeCell ref="B25:E25"/>
    <mergeCell ref="B14:E14"/>
    <mergeCell ref="B15:E15"/>
    <mergeCell ref="B16:E16"/>
    <mergeCell ref="B17:E17"/>
    <mergeCell ref="B18:E18"/>
    <mergeCell ref="B19:E19"/>
    <mergeCell ref="B20:E20"/>
    <mergeCell ref="B21:E21"/>
    <mergeCell ref="B22:E22"/>
    <mergeCell ref="B23:E23"/>
    <mergeCell ref="B24:E24"/>
    <mergeCell ref="B13:E13"/>
    <mergeCell ref="B12:E12"/>
    <mergeCell ref="B1:E1"/>
    <mergeCell ref="B5:E5"/>
    <mergeCell ref="B6:E6"/>
    <mergeCell ref="B7:E7"/>
    <mergeCell ref="B8:E8"/>
    <mergeCell ref="B9:E9"/>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 xml:space="preserve">&amp;R&amp;A   Version  2.0 </oddHeader>
    <oddFooter>&amp;L&amp;F &amp;RPage   &amp;P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5AE5-7881-4C99-944F-A2673D93EB44}">
  <sheetPr codeName="Sheet15">
    <pageSetUpPr fitToPage="1"/>
  </sheetPr>
  <dimension ref="A1:V69"/>
  <sheetViews>
    <sheetView topLeftCell="A3" zoomScaleNormal="100" workbookViewId="0">
      <selection activeCell="B9" sqref="B9:E9"/>
    </sheetView>
  </sheetViews>
  <sheetFormatPr defaultColWidth="8.88671875" defaultRowHeight="13.2" x14ac:dyDescent="0.25"/>
  <cols>
    <col min="1" max="1" width="2.6640625" style="6" customWidth="1"/>
    <col min="2" max="2" width="33.88671875" style="6" customWidth="1"/>
    <col min="3" max="3" width="6.88671875" style="6" customWidth="1"/>
    <col min="4" max="15" width="10.6640625" style="6" customWidth="1"/>
    <col min="16" max="16" width="2.109375" style="6" customWidth="1"/>
    <col min="17" max="17" width="12.88671875" style="6" customWidth="1"/>
    <col min="18" max="16384" width="8.88671875" style="6"/>
  </cols>
  <sheetData>
    <row r="1" spans="1:22" ht="13.8" thickBot="1" x14ac:dyDescent="0.3">
      <c r="B1" s="20"/>
      <c r="C1" s="20"/>
      <c r="D1" s="20"/>
      <c r="E1" s="20"/>
      <c r="F1" s="20"/>
      <c r="G1" s="20"/>
      <c r="H1" s="20"/>
      <c r="I1" s="20"/>
      <c r="J1" s="20"/>
    </row>
    <row r="2" spans="1:22" ht="15.6"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22" ht="15.6" x14ac:dyDescent="0.3">
      <c r="A3" s="24"/>
      <c r="B3" s="1074" t="s">
        <v>6</v>
      </c>
      <c r="C3" s="1075"/>
      <c r="D3" s="1076" t="str">
        <f>""&amp;'General Instructions'!I6</f>
        <v>Administrative support services to EUSPA</v>
      </c>
      <c r="E3" s="1077"/>
      <c r="F3" s="1077"/>
      <c r="G3" s="1077"/>
      <c r="H3" s="1077"/>
      <c r="I3" s="1077"/>
      <c r="J3" s="1078"/>
      <c r="K3" s="586"/>
      <c r="L3" s="586"/>
      <c r="M3" s="586"/>
      <c r="N3" s="586"/>
      <c r="O3" s="586"/>
      <c r="P3" s="586"/>
      <c r="Q3" s="587"/>
    </row>
    <row r="4" spans="1:22" ht="15.6" x14ac:dyDescent="0.3">
      <c r="A4" s="24"/>
      <c r="B4" s="1074" t="s">
        <v>9</v>
      </c>
      <c r="C4" s="1075"/>
      <c r="D4" s="568" t="str">
        <f>""&amp;'General Instructions'!I7</f>
        <v>Annex I.F.2</v>
      </c>
      <c r="E4" s="569"/>
      <c r="F4" s="569"/>
      <c r="G4" s="569"/>
      <c r="H4" s="569"/>
      <c r="I4" s="569"/>
      <c r="J4" s="584"/>
      <c r="K4" s="586"/>
      <c r="L4" s="586"/>
      <c r="M4" s="586"/>
      <c r="N4" s="586"/>
      <c r="O4" s="586"/>
      <c r="P4" s="586"/>
      <c r="Q4" s="587"/>
    </row>
    <row r="5" spans="1:22" ht="13.8" x14ac:dyDescent="0.3">
      <c r="A5" s="24"/>
      <c r="B5" s="226"/>
      <c r="C5" s="226"/>
      <c r="D5" s="226"/>
      <c r="E5" s="226"/>
      <c r="F5" s="226"/>
      <c r="G5" s="226"/>
      <c r="H5" s="43"/>
      <c r="I5" s="227"/>
      <c r="J5" s="226"/>
      <c r="K5" s="133"/>
      <c r="L5" s="133"/>
      <c r="M5" s="133"/>
      <c r="N5" s="133"/>
      <c r="O5" s="133"/>
      <c r="P5" s="133"/>
      <c r="Q5" s="293"/>
    </row>
    <row r="6" spans="1:22" s="8" customFormat="1" ht="17.399999999999999" x14ac:dyDescent="0.25">
      <c r="A6" s="167"/>
      <c r="B6" s="1079" t="s">
        <v>650</v>
      </c>
      <c r="C6" s="1080"/>
      <c r="D6" s="1080"/>
      <c r="E6" s="1081"/>
      <c r="F6" s="1081"/>
      <c r="G6" s="1081"/>
      <c r="H6" s="1081"/>
      <c r="I6" s="1079" t="s">
        <v>651</v>
      </c>
      <c r="J6" s="1082"/>
      <c r="K6" s="1082"/>
      <c r="L6" s="1083"/>
      <c r="M6" s="1083"/>
      <c r="N6" s="1084" t="s">
        <v>652</v>
      </c>
      <c r="O6" s="1085" t="s">
        <v>520</v>
      </c>
      <c r="P6" s="1086"/>
      <c r="Q6" s="1087" t="str">
        <f xml:space="preserve"> Cost_Sheets_Version</f>
        <v>v 3.1.9</v>
      </c>
    </row>
    <row r="7" spans="1:22" ht="13.8" x14ac:dyDescent="0.3">
      <c r="B7" s="130"/>
      <c r="C7" s="131"/>
      <c r="D7" s="131"/>
      <c r="E7" s="1022"/>
      <c r="F7" s="133"/>
      <c r="G7" s="133"/>
      <c r="H7" s="133"/>
      <c r="I7" s="132"/>
      <c r="J7" s="132"/>
      <c r="K7" s="132"/>
      <c r="L7" s="132"/>
      <c r="M7" s="132"/>
      <c r="N7" s="132"/>
      <c r="O7" s="1022"/>
      <c r="P7" s="1022"/>
      <c r="Q7" s="1088"/>
    </row>
    <row r="8" spans="1:22" ht="13.8" x14ac:dyDescent="0.3">
      <c r="B8" s="297" t="s">
        <v>63</v>
      </c>
      <c r="C8" s="133"/>
      <c r="D8" s="1089" t="str">
        <f>""&amp;'General Instructions'!I11</f>
        <v/>
      </c>
      <c r="E8" s="1090"/>
      <c r="F8" s="1091"/>
      <c r="G8" s="159"/>
      <c r="H8" s="161"/>
      <c r="I8" s="161"/>
      <c r="J8" s="26"/>
      <c r="K8" s="26"/>
      <c r="L8" s="26"/>
      <c r="M8" s="317" t="s">
        <v>605</v>
      </c>
      <c r="N8" s="1092"/>
      <c r="O8" s="1093"/>
      <c r="P8" s="466"/>
      <c r="Q8" s="465"/>
    </row>
    <row r="9" spans="1:22" ht="13.8" x14ac:dyDescent="0.3">
      <c r="B9" s="297" t="s">
        <v>338</v>
      </c>
      <c r="C9" s="133"/>
      <c r="D9" s="1089" t="str">
        <f>""&amp;'General Instructions'!I12</f>
        <v/>
      </c>
      <c r="E9" s="1090"/>
      <c r="F9" s="1091"/>
      <c r="G9" s="159"/>
      <c r="H9" s="26"/>
      <c r="I9" s="26"/>
      <c r="J9" s="26"/>
      <c r="K9" s="26"/>
      <c r="L9" s="26"/>
      <c r="M9" s="317" t="s">
        <v>339</v>
      </c>
      <c r="N9" s="1094" t="str">
        <f>""&amp;'General Instructions'!I10</f>
        <v>2025</v>
      </c>
      <c r="O9" s="1050"/>
      <c r="P9" s="161"/>
      <c r="Q9" s="216"/>
      <c r="T9" s="156"/>
      <c r="U9" s="157"/>
      <c r="V9" s="157"/>
    </row>
    <row r="10" spans="1:22" ht="13.8" x14ac:dyDescent="0.3">
      <c r="B10" s="297" t="s">
        <v>12</v>
      </c>
      <c r="C10" s="26"/>
      <c r="D10" s="1095" t="str">
        <f>""&amp;'General Instructions'!I8</f>
        <v/>
      </c>
      <c r="E10" s="1090"/>
      <c r="F10" s="1091"/>
      <c r="G10" s="159"/>
      <c r="H10" s="26"/>
      <c r="I10" s="26"/>
      <c r="J10" s="26"/>
      <c r="K10" s="26"/>
      <c r="L10" s="26"/>
      <c r="M10" s="318" t="s">
        <v>340</v>
      </c>
      <c r="N10" s="1096" t="s">
        <v>341</v>
      </c>
      <c r="O10" s="1097"/>
      <c r="P10" s="26"/>
      <c r="Q10" s="216"/>
    </row>
    <row r="11" spans="1:22" ht="13.8" x14ac:dyDescent="0.3">
      <c r="B11" s="297" t="s">
        <v>521</v>
      </c>
      <c r="C11" s="26"/>
      <c r="D11" s="1366" t="s">
        <v>138</v>
      </c>
      <c r="E11" s="1367"/>
      <c r="F11" s="159"/>
      <c r="G11" s="159"/>
      <c r="H11" s="26"/>
      <c r="I11" s="26"/>
      <c r="J11" s="26"/>
      <c r="K11" s="26"/>
      <c r="L11" s="26"/>
      <c r="M11" s="26"/>
      <c r="N11" s="26"/>
      <c r="O11" s="26"/>
      <c r="P11" s="161"/>
      <c r="Q11" s="216"/>
    </row>
    <row r="12" spans="1:22" ht="13.8" x14ac:dyDescent="0.3">
      <c r="B12" s="298"/>
      <c r="C12" s="133"/>
      <c r="D12" s="1098"/>
      <c r="E12" s="1099"/>
      <c r="F12" s="159"/>
      <c r="G12" s="159"/>
      <c r="H12" s="133"/>
      <c r="I12" s="133"/>
      <c r="J12" s="26"/>
      <c r="K12" s="26"/>
      <c r="L12" s="26"/>
      <c r="M12" s="26"/>
      <c r="N12" s="26"/>
      <c r="O12" s="26"/>
      <c r="P12" s="161"/>
      <c r="Q12" s="216"/>
    </row>
    <row r="13" spans="1:22" ht="13.8" x14ac:dyDescent="0.3">
      <c r="B13" s="298" t="s">
        <v>653</v>
      </c>
      <c r="C13" s="158"/>
      <c r="D13" s="1100" t="s">
        <v>607</v>
      </c>
      <c r="E13" s="315"/>
      <c r="F13" s="159"/>
      <c r="G13" s="159"/>
      <c r="H13" s="26"/>
      <c r="I13" s="26"/>
      <c r="J13" s="26"/>
      <c r="K13" s="26"/>
      <c r="L13" s="26"/>
      <c r="M13" s="26"/>
      <c r="N13" s="26"/>
      <c r="O13" s="316"/>
      <c r="P13" s="26"/>
      <c r="Q13" s="216"/>
    </row>
    <row r="14" spans="1:22" ht="14.4" thickBot="1" x14ac:dyDescent="0.35">
      <c r="B14" s="134"/>
      <c r="C14" s="135"/>
      <c r="D14" s="135"/>
      <c r="E14" s="135"/>
      <c r="F14" s="135"/>
      <c r="G14" s="135"/>
      <c r="H14" s="135"/>
      <c r="I14" s="135"/>
      <c r="J14" s="135"/>
      <c r="K14" s="135"/>
      <c r="L14" s="135"/>
      <c r="M14" s="135"/>
      <c r="N14" s="135"/>
      <c r="O14" s="135"/>
      <c r="P14" s="135"/>
      <c r="Q14" s="292"/>
    </row>
    <row r="15" spans="1:22" x14ac:dyDescent="0.25">
      <c r="B15" s="319" t="s">
        <v>654</v>
      </c>
      <c r="C15" s="160"/>
      <c r="D15" s="725">
        <v>1</v>
      </c>
      <c r="E15" s="726">
        <v>2</v>
      </c>
      <c r="F15" s="726">
        <v>3</v>
      </c>
      <c r="G15" s="726">
        <v>4</v>
      </c>
      <c r="H15" s="726">
        <v>5</v>
      </c>
      <c r="I15" s="726">
        <v>6</v>
      </c>
      <c r="J15" s="726">
        <v>7</v>
      </c>
      <c r="K15" s="726">
        <v>8</v>
      </c>
      <c r="L15" s="726">
        <v>9</v>
      </c>
      <c r="M15" s="726">
        <v>10</v>
      </c>
      <c r="N15" s="726">
        <v>11</v>
      </c>
      <c r="O15" s="726">
        <v>12</v>
      </c>
      <c r="P15" s="726"/>
      <c r="Q15" s="727" t="s">
        <v>611</v>
      </c>
    </row>
    <row r="16" spans="1:22" x14ac:dyDescent="0.25">
      <c r="B16" s="299" t="s">
        <v>655</v>
      </c>
      <c r="C16" s="147"/>
      <c r="D16" s="1101"/>
      <c r="E16" s="1101"/>
      <c r="F16" s="1101"/>
      <c r="G16" s="1101"/>
      <c r="H16" s="1101"/>
      <c r="I16" s="1101"/>
      <c r="J16" s="1101"/>
      <c r="K16" s="1101"/>
      <c r="L16" s="1101"/>
      <c r="M16" s="1101"/>
      <c r="N16" s="1101"/>
      <c r="O16" s="1101"/>
      <c r="P16" s="1102"/>
      <c r="Q16" s="327"/>
    </row>
    <row r="17" spans="1:17" x14ac:dyDescent="0.25">
      <c r="B17" s="299" t="s">
        <v>656</v>
      </c>
      <c r="C17" s="147"/>
      <c r="D17" s="1101"/>
      <c r="E17" s="1101"/>
      <c r="F17" s="1101"/>
      <c r="G17" s="1101"/>
      <c r="H17" s="1101"/>
      <c r="I17" s="1101"/>
      <c r="J17" s="1101"/>
      <c r="K17" s="1101"/>
      <c r="L17" s="1101"/>
      <c r="M17" s="1101"/>
      <c r="N17" s="1101"/>
      <c r="O17" s="1101"/>
      <c r="P17" s="320"/>
      <c r="Q17" s="327"/>
    </row>
    <row r="18" spans="1:17" ht="13.8" x14ac:dyDescent="0.3">
      <c r="B18" s="145"/>
      <c r="C18" s="161"/>
      <c r="D18" s="321"/>
      <c r="E18" s="321"/>
      <c r="F18" s="321"/>
      <c r="G18" s="321"/>
      <c r="H18" s="321"/>
      <c r="I18" s="321"/>
      <c r="J18" s="321"/>
      <c r="K18" s="321"/>
      <c r="L18" s="321"/>
      <c r="M18" s="321"/>
      <c r="N18" s="321"/>
      <c r="O18" s="321"/>
      <c r="P18" s="321"/>
      <c r="Q18" s="327"/>
    </row>
    <row r="19" spans="1:17" ht="15.6" x14ac:dyDescent="0.25">
      <c r="B19" s="300" t="s">
        <v>657</v>
      </c>
      <c r="C19" s="301" t="s">
        <v>613</v>
      </c>
      <c r="D19" s="143"/>
      <c r="E19" s="143"/>
      <c r="F19" s="143"/>
      <c r="G19" s="143"/>
      <c r="H19" s="143"/>
      <c r="I19" s="143"/>
      <c r="J19" s="143"/>
      <c r="K19" s="143"/>
      <c r="L19" s="143"/>
      <c r="M19" s="143"/>
      <c r="N19" s="143"/>
      <c r="O19" s="143"/>
      <c r="P19" s="143"/>
      <c r="Q19" s="144"/>
    </row>
    <row r="20" spans="1:17" x14ac:dyDescent="0.25">
      <c r="A20" s="24"/>
      <c r="B20" s="1103">
        <f>'PCS - A1'!B16</f>
        <v>0</v>
      </c>
      <c r="C20" s="301" t="s">
        <v>614</v>
      </c>
      <c r="D20" s="1104"/>
      <c r="E20" s="1105"/>
      <c r="F20" s="1105"/>
      <c r="G20" s="1105"/>
      <c r="H20" s="1105"/>
      <c r="I20" s="1105"/>
      <c r="J20" s="1105"/>
      <c r="K20" s="1105"/>
      <c r="L20" s="1105"/>
      <c r="M20" s="1105"/>
      <c r="N20" s="1105"/>
      <c r="O20" s="1105"/>
      <c r="P20" s="1106"/>
      <c r="Q20" s="1107">
        <f>SUM(D20:O20)</f>
        <v>0</v>
      </c>
    </row>
    <row r="21" spans="1:17" x14ac:dyDescent="0.25">
      <c r="A21" s="24"/>
      <c r="B21" s="1103">
        <f>'PCS - A1'!B17</f>
        <v>0</v>
      </c>
      <c r="C21" s="301" t="s">
        <v>614</v>
      </c>
      <c r="D21" s="212"/>
      <c r="E21" s="154"/>
      <c r="F21" s="154"/>
      <c r="G21" s="154"/>
      <c r="H21" s="154"/>
      <c r="I21" s="154"/>
      <c r="J21" s="154"/>
      <c r="K21" s="154"/>
      <c r="L21" s="154"/>
      <c r="M21" s="154"/>
      <c r="N21" s="154"/>
      <c r="O21" s="154"/>
      <c r="P21" s="320"/>
      <c r="Q21" s="1107">
        <f t="shared" ref="Q21:Q32" si="0">SUM(D21:O21)</f>
        <v>0</v>
      </c>
    </row>
    <row r="22" spans="1:17" x14ac:dyDescent="0.25">
      <c r="A22" s="24"/>
      <c r="B22" s="1103">
        <f>'PCS - A1'!B18</f>
        <v>0</v>
      </c>
      <c r="C22" s="301" t="s">
        <v>614</v>
      </c>
      <c r="D22" s="212"/>
      <c r="E22" s="154"/>
      <c r="F22" s="154"/>
      <c r="G22" s="154"/>
      <c r="H22" s="154"/>
      <c r="I22" s="154"/>
      <c r="J22" s="154"/>
      <c r="K22" s="154"/>
      <c r="L22" s="154"/>
      <c r="M22" s="154"/>
      <c r="N22" s="154"/>
      <c r="O22" s="154"/>
      <c r="P22" s="320"/>
      <c r="Q22" s="1107">
        <f t="shared" si="0"/>
        <v>0</v>
      </c>
    </row>
    <row r="23" spans="1:17" x14ac:dyDescent="0.25">
      <c r="A23" s="24"/>
      <c r="B23" s="1103">
        <f>'PCS - A1'!B19</f>
        <v>0</v>
      </c>
      <c r="C23" s="301" t="s">
        <v>614</v>
      </c>
      <c r="D23" s="212"/>
      <c r="E23" s="154"/>
      <c r="F23" s="154"/>
      <c r="G23" s="154"/>
      <c r="H23" s="154"/>
      <c r="I23" s="154"/>
      <c r="J23" s="154"/>
      <c r="K23" s="154"/>
      <c r="L23" s="154"/>
      <c r="M23" s="154"/>
      <c r="N23" s="154"/>
      <c r="O23" s="154"/>
      <c r="P23" s="320"/>
      <c r="Q23" s="1107">
        <f t="shared" si="0"/>
        <v>0</v>
      </c>
    </row>
    <row r="24" spans="1:17" x14ac:dyDescent="0.25">
      <c r="A24" s="24"/>
      <c r="B24" s="1103">
        <f>'PCS - A1'!B20</f>
        <v>0</v>
      </c>
      <c r="C24" s="301" t="s">
        <v>614</v>
      </c>
      <c r="D24" s="212"/>
      <c r="E24" s="154"/>
      <c r="F24" s="154"/>
      <c r="G24" s="154"/>
      <c r="H24" s="154"/>
      <c r="I24" s="154"/>
      <c r="J24" s="154"/>
      <c r="K24" s="154"/>
      <c r="L24" s="154"/>
      <c r="M24" s="154"/>
      <c r="N24" s="154"/>
      <c r="O24" s="154"/>
      <c r="P24" s="320"/>
      <c r="Q24" s="1107">
        <f t="shared" si="0"/>
        <v>0</v>
      </c>
    </row>
    <row r="25" spans="1:17" x14ac:dyDescent="0.25">
      <c r="A25" s="24"/>
      <c r="B25" s="1103">
        <f>'PCS - A1'!B21</f>
        <v>0</v>
      </c>
      <c r="C25" s="301" t="s">
        <v>614</v>
      </c>
      <c r="D25" s="212"/>
      <c r="E25" s="154"/>
      <c r="F25" s="154"/>
      <c r="G25" s="154"/>
      <c r="H25" s="154"/>
      <c r="I25" s="154"/>
      <c r="J25" s="154"/>
      <c r="K25" s="154"/>
      <c r="L25" s="154"/>
      <c r="M25" s="154"/>
      <c r="N25" s="154"/>
      <c r="O25" s="154"/>
      <c r="P25" s="320"/>
      <c r="Q25" s="1107">
        <f t="shared" si="0"/>
        <v>0</v>
      </c>
    </row>
    <row r="26" spans="1:17" x14ac:dyDescent="0.25">
      <c r="A26" s="24"/>
      <c r="B26" s="1103">
        <f>'PCS - A1'!B22</f>
        <v>0</v>
      </c>
      <c r="C26" s="301" t="s">
        <v>614</v>
      </c>
      <c r="D26" s="212"/>
      <c r="E26" s="154"/>
      <c r="F26" s="154"/>
      <c r="G26" s="154"/>
      <c r="H26" s="154"/>
      <c r="I26" s="154"/>
      <c r="J26" s="154"/>
      <c r="K26" s="154"/>
      <c r="L26" s="154"/>
      <c r="M26" s="154"/>
      <c r="N26" s="154"/>
      <c r="O26" s="154"/>
      <c r="P26" s="320"/>
      <c r="Q26" s="1107">
        <f t="shared" si="0"/>
        <v>0</v>
      </c>
    </row>
    <row r="27" spans="1:17" x14ac:dyDescent="0.25">
      <c r="A27" s="24"/>
      <c r="B27" s="1103">
        <f>'PCS - A1'!B23</f>
        <v>0</v>
      </c>
      <c r="C27" s="301" t="s">
        <v>614</v>
      </c>
      <c r="D27" s="212"/>
      <c r="E27" s="154"/>
      <c r="F27" s="154"/>
      <c r="G27" s="154"/>
      <c r="H27" s="154"/>
      <c r="I27" s="154"/>
      <c r="J27" s="154"/>
      <c r="K27" s="154"/>
      <c r="L27" s="154"/>
      <c r="M27" s="154"/>
      <c r="N27" s="154"/>
      <c r="O27" s="154"/>
      <c r="P27" s="320"/>
      <c r="Q27" s="1107">
        <f t="shared" si="0"/>
        <v>0</v>
      </c>
    </row>
    <row r="28" spans="1:17" x14ac:dyDescent="0.25">
      <c r="A28" s="24"/>
      <c r="B28" s="1103">
        <f>'PCS - A1'!B24</f>
        <v>0</v>
      </c>
      <c r="C28" s="301" t="s">
        <v>614</v>
      </c>
      <c r="D28" s="212"/>
      <c r="E28" s="154"/>
      <c r="F28" s="154"/>
      <c r="G28" s="154"/>
      <c r="H28" s="154"/>
      <c r="I28" s="154"/>
      <c r="J28" s="154"/>
      <c r="K28" s="154"/>
      <c r="L28" s="154"/>
      <c r="M28" s="154"/>
      <c r="N28" s="154"/>
      <c r="O28" s="154"/>
      <c r="P28" s="320"/>
      <c r="Q28" s="1107">
        <f t="shared" si="0"/>
        <v>0</v>
      </c>
    </row>
    <row r="29" spans="1:17" x14ac:dyDescent="0.25">
      <c r="A29" s="24"/>
      <c r="B29" s="1103">
        <f>'PCS - A1'!B25</f>
        <v>0</v>
      </c>
      <c r="C29" s="301" t="s">
        <v>614</v>
      </c>
      <c r="D29" s="212"/>
      <c r="E29" s="154"/>
      <c r="F29" s="154"/>
      <c r="G29" s="154"/>
      <c r="H29" s="154"/>
      <c r="I29" s="154"/>
      <c r="J29" s="154"/>
      <c r="K29" s="154"/>
      <c r="L29" s="154"/>
      <c r="M29" s="154"/>
      <c r="N29" s="154"/>
      <c r="O29" s="154"/>
      <c r="P29" s="320"/>
      <c r="Q29" s="1107">
        <f t="shared" si="0"/>
        <v>0</v>
      </c>
    </row>
    <row r="30" spans="1:17" x14ac:dyDescent="0.25">
      <c r="A30" s="24"/>
      <c r="B30" s="1103">
        <f>'PCS - A1'!B26</f>
        <v>0</v>
      </c>
      <c r="C30" s="301" t="s">
        <v>614</v>
      </c>
      <c r="D30" s="212"/>
      <c r="E30" s="154"/>
      <c r="F30" s="154"/>
      <c r="G30" s="154"/>
      <c r="H30" s="154"/>
      <c r="I30" s="154"/>
      <c r="J30" s="154"/>
      <c r="K30" s="154"/>
      <c r="L30" s="154"/>
      <c r="M30" s="154"/>
      <c r="N30" s="154"/>
      <c r="O30" s="154"/>
      <c r="P30" s="320"/>
      <c r="Q30" s="1107">
        <f t="shared" si="0"/>
        <v>0</v>
      </c>
    </row>
    <row r="31" spans="1:17" x14ac:dyDescent="0.25">
      <c r="A31" s="24"/>
      <c r="B31" s="1103">
        <f>'PCS - A1'!B27</f>
        <v>0</v>
      </c>
      <c r="C31" s="301" t="s">
        <v>614</v>
      </c>
      <c r="D31" s="212"/>
      <c r="E31" s="154"/>
      <c r="F31" s="154"/>
      <c r="G31" s="154"/>
      <c r="H31" s="154"/>
      <c r="I31" s="154"/>
      <c r="J31" s="154"/>
      <c r="K31" s="154"/>
      <c r="L31" s="154"/>
      <c r="M31" s="154"/>
      <c r="N31" s="154"/>
      <c r="O31" s="154"/>
      <c r="P31" s="320"/>
      <c r="Q31" s="1107">
        <f t="shared" si="0"/>
        <v>0</v>
      </c>
    </row>
    <row r="32" spans="1:17" x14ac:dyDescent="0.25">
      <c r="A32" s="24"/>
      <c r="B32" s="323" t="s">
        <v>615</v>
      </c>
      <c r="C32" s="301" t="s">
        <v>614</v>
      </c>
      <c r="D32" s="415">
        <f t="shared" ref="D32:O32" si="1">SUM(D20:D27)</f>
        <v>0</v>
      </c>
      <c r="E32" s="415">
        <f t="shared" si="1"/>
        <v>0</v>
      </c>
      <c r="F32" s="415">
        <f t="shared" si="1"/>
        <v>0</v>
      </c>
      <c r="G32" s="415">
        <f t="shared" si="1"/>
        <v>0</v>
      </c>
      <c r="H32" s="415">
        <f t="shared" si="1"/>
        <v>0</v>
      </c>
      <c r="I32" s="415">
        <f>SUM(I20:I27)</f>
        <v>0</v>
      </c>
      <c r="J32" s="415">
        <f t="shared" si="1"/>
        <v>0</v>
      </c>
      <c r="K32" s="415">
        <f t="shared" si="1"/>
        <v>0</v>
      </c>
      <c r="L32" s="415">
        <f t="shared" si="1"/>
        <v>0</v>
      </c>
      <c r="M32" s="415">
        <f t="shared" si="1"/>
        <v>0</v>
      </c>
      <c r="N32" s="415">
        <f t="shared" si="1"/>
        <v>0</v>
      </c>
      <c r="O32" s="415">
        <f t="shared" si="1"/>
        <v>0</v>
      </c>
      <c r="P32" s="320"/>
      <c r="Q32" s="1107">
        <f t="shared" si="0"/>
        <v>0</v>
      </c>
    </row>
    <row r="33" spans="2:17" ht="13.8" x14ac:dyDescent="0.3">
      <c r="B33" s="305"/>
      <c r="C33" s="301"/>
      <c r="D33" s="303"/>
      <c r="E33" s="303"/>
      <c r="F33" s="303"/>
      <c r="G33" s="303"/>
      <c r="H33" s="303"/>
      <c r="I33" s="303"/>
      <c r="J33" s="303"/>
      <c r="K33" s="303"/>
      <c r="L33" s="303"/>
      <c r="M33" s="303"/>
      <c r="N33" s="303"/>
      <c r="O33" s="303"/>
      <c r="P33" s="303"/>
      <c r="Q33" s="309"/>
    </row>
    <row r="34" spans="2:17" x14ac:dyDescent="0.25">
      <c r="B34" s="300" t="s">
        <v>616</v>
      </c>
      <c r="C34" s="324" t="s">
        <v>341</v>
      </c>
      <c r="D34" s="1108">
        <f>IFERROR(SUMPRODUCT(D$20:D$31,'PCS - A1'!$H$16:$H$27), 0)</f>
        <v>0</v>
      </c>
      <c r="E34" s="1108">
        <f>IFERROR(SUMPRODUCT(E$20:E$31,'PCS - A1'!$H$16:$H$27), 0)</f>
        <v>0</v>
      </c>
      <c r="F34" s="1108">
        <f>IFERROR(SUMPRODUCT(F$20:F$31,'PCS - A1'!$H$16:$H$27), 0)</f>
        <v>0</v>
      </c>
      <c r="G34" s="1108">
        <f>IFERROR(SUMPRODUCT(G$20:G$31,'PCS - A1'!$H$16:$H$27), 0)</f>
        <v>0</v>
      </c>
      <c r="H34" s="1108">
        <f>IFERROR(SUMPRODUCT(H$20:H$31,'PCS - A1'!$H$16:$H$27), 0)</f>
        <v>0</v>
      </c>
      <c r="I34" s="1108">
        <f>IFERROR(SUMPRODUCT(I$20:I$31,'PCS - A1'!$H$16:$H$27), 0)</f>
        <v>0</v>
      </c>
      <c r="J34" s="1108">
        <f>IFERROR(SUMPRODUCT(J$20:J$31,'PCS - A1'!$H$16:$H$27), 0)</f>
        <v>0</v>
      </c>
      <c r="K34" s="1108">
        <f>IFERROR(SUMPRODUCT(K$20:K$31,'PCS - A1'!$H$16:$H$27), 0)</f>
        <v>0</v>
      </c>
      <c r="L34" s="1108">
        <f>IFERROR(SUMPRODUCT(L$20:L$31,'PCS - A1'!$H$16:$H$27), 0)</f>
        <v>0</v>
      </c>
      <c r="M34" s="1108">
        <f>IFERROR(SUMPRODUCT(M$20:M$31,'PCS - A1'!$H$16:$H$27), 0)</f>
        <v>0</v>
      </c>
      <c r="N34" s="1108">
        <f>IFERROR(SUMPRODUCT(N$20:N$31,'PCS - A1'!$H$16:$H$27), 0)</f>
        <v>0</v>
      </c>
      <c r="O34" s="1108">
        <f>IFERROR(SUMPRODUCT(O$20:O$31,'PCS - A1'!$H$16:$H$27), 0)</f>
        <v>0</v>
      </c>
      <c r="P34" s="1106"/>
      <c r="Q34" s="1107">
        <f>SUM(D34:O34)</f>
        <v>0</v>
      </c>
    </row>
    <row r="35" spans="2:17" ht="13.8" x14ac:dyDescent="0.3">
      <c r="B35" s="305"/>
      <c r="C35" s="301"/>
      <c r="D35" s="303"/>
      <c r="E35" s="303"/>
      <c r="F35" s="303"/>
      <c r="G35" s="303"/>
      <c r="H35" s="303"/>
      <c r="I35" s="303"/>
      <c r="J35" s="303"/>
      <c r="K35" s="303"/>
      <c r="L35" s="303"/>
      <c r="M35" s="303"/>
      <c r="N35" s="303"/>
      <c r="O35" s="303"/>
      <c r="P35" s="303"/>
      <c r="Q35" s="309"/>
    </row>
    <row r="36" spans="2:17" x14ac:dyDescent="0.25">
      <c r="B36" s="306" t="s">
        <v>617</v>
      </c>
      <c r="C36" s="324" t="s">
        <v>341</v>
      </c>
      <c r="D36" s="1067"/>
      <c r="E36" s="1059"/>
      <c r="F36" s="1059"/>
      <c r="G36" s="1059"/>
      <c r="H36" s="1059"/>
      <c r="I36" s="1059"/>
      <c r="J36" s="1059"/>
      <c r="K36" s="1059"/>
      <c r="L36" s="1059"/>
      <c r="M36" s="1059"/>
      <c r="N36" s="1059"/>
      <c r="O36" s="1059"/>
      <c r="P36" s="1102"/>
      <c r="Q36" s="1107">
        <f>SUM(D36:O36)</f>
        <v>0</v>
      </c>
    </row>
    <row r="37" spans="2:17" ht="13.8" x14ac:dyDescent="0.3">
      <c r="B37" s="305"/>
      <c r="C37" s="301"/>
      <c r="D37" s="303"/>
      <c r="E37" s="303"/>
      <c r="F37" s="303"/>
      <c r="G37" s="303"/>
      <c r="H37" s="303"/>
      <c r="I37" s="303"/>
      <c r="J37" s="303"/>
      <c r="K37" s="303"/>
      <c r="L37" s="303"/>
      <c r="M37" s="303"/>
      <c r="N37" s="303"/>
      <c r="O37" s="303"/>
      <c r="P37" s="303"/>
      <c r="Q37" s="309"/>
    </row>
    <row r="38" spans="2:17" x14ac:dyDescent="0.25">
      <c r="B38" s="300" t="s">
        <v>618</v>
      </c>
      <c r="C38" s="324" t="s">
        <v>341</v>
      </c>
      <c r="D38" s="1061"/>
      <c r="E38" s="1059"/>
      <c r="F38" s="1059"/>
      <c r="G38" s="1059"/>
      <c r="H38" s="1059"/>
      <c r="I38" s="1059"/>
      <c r="J38" s="1059"/>
      <c r="K38" s="1059"/>
      <c r="L38" s="1059"/>
      <c r="M38" s="1059"/>
      <c r="N38" s="1059"/>
      <c r="O38" s="1059"/>
      <c r="P38" s="1102"/>
      <c r="Q38" s="1107">
        <f>SUM(D38:O38)</f>
        <v>0</v>
      </c>
    </row>
    <row r="39" spans="2:17" x14ac:dyDescent="0.25">
      <c r="B39" s="300" t="s">
        <v>619</v>
      </c>
      <c r="C39" s="324" t="s">
        <v>341</v>
      </c>
      <c r="D39" s="213"/>
      <c r="E39" s="21"/>
      <c r="F39" s="21"/>
      <c r="G39" s="21"/>
      <c r="H39" s="21"/>
      <c r="I39" s="21"/>
      <c r="J39" s="21"/>
      <c r="K39" s="21"/>
      <c r="L39" s="21"/>
      <c r="M39" s="21"/>
      <c r="N39" s="21"/>
      <c r="O39" s="21"/>
      <c r="P39" s="320"/>
      <c r="Q39" s="1107">
        <f t="shared" ref="Q39:Q43" si="2">SUM(D39:O39)</f>
        <v>0</v>
      </c>
    </row>
    <row r="40" spans="2:17" x14ac:dyDescent="0.25">
      <c r="B40" s="300" t="s">
        <v>620</v>
      </c>
      <c r="C40" s="324" t="s">
        <v>341</v>
      </c>
      <c r="D40" s="213"/>
      <c r="E40" s="21"/>
      <c r="F40" s="21"/>
      <c r="G40" s="21"/>
      <c r="H40" s="21"/>
      <c r="I40" s="21"/>
      <c r="J40" s="21"/>
      <c r="K40" s="21"/>
      <c r="L40" s="21"/>
      <c r="M40" s="21"/>
      <c r="N40" s="21"/>
      <c r="O40" s="21"/>
      <c r="P40" s="320"/>
      <c r="Q40" s="1107">
        <f t="shared" si="2"/>
        <v>0</v>
      </c>
    </row>
    <row r="41" spans="2:17" x14ac:dyDescent="0.25">
      <c r="B41" s="300" t="s">
        <v>621</v>
      </c>
      <c r="C41" s="324" t="s">
        <v>341</v>
      </c>
      <c r="D41" s="213"/>
      <c r="E41" s="21"/>
      <c r="F41" s="21"/>
      <c r="G41" s="21"/>
      <c r="H41" s="21"/>
      <c r="I41" s="21"/>
      <c r="J41" s="21"/>
      <c r="K41" s="21"/>
      <c r="L41" s="21"/>
      <c r="M41" s="21"/>
      <c r="N41" s="21"/>
      <c r="O41" s="21"/>
      <c r="P41" s="320"/>
      <c r="Q41" s="1107">
        <f t="shared" si="2"/>
        <v>0</v>
      </c>
    </row>
    <row r="42" spans="2:17" x14ac:dyDescent="0.25">
      <c r="B42" s="300" t="s">
        <v>622</v>
      </c>
      <c r="C42" s="324" t="s">
        <v>341</v>
      </c>
      <c r="D42" s="213"/>
      <c r="E42" s="21"/>
      <c r="F42" s="21"/>
      <c r="G42" s="21"/>
      <c r="H42" s="21"/>
      <c r="I42" s="21"/>
      <c r="J42" s="21"/>
      <c r="K42" s="21"/>
      <c r="L42" s="21"/>
      <c r="M42" s="21"/>
      <c r="N42" s="21"/>
      <c r="O42" s="21"/>
      <c r="P42" s="320"/>
      <c r="Q42" s="1107">
        <f t="shared" si="2"/>
        <v>0</v>
      </c>
    </row>
    <row r="43" spans="2:17" x14ac:dyDescent="0.25">
      <c r="B43" s="306" t="s">
        <v>623</v>
      </c>
      <c r="C43" s="324" t="s">
        <v>341</v>
      </c>
      <c r="D43" s="213"/>
      <c r="E43" s="21"/>
      <c r="F43" s="21"/>
      <c r="G43" s="21"/>
      <c r="H43" s="21"/>
      <c r="I43" s="21"/>
      <c r="J43" s="21"/>
      <c r="K43" s="21"/>
      <c r="L43" s="21"/>
      <c r="M43" s="21"/>
      <c r="N43" s="21"/>
      <c r="O43" s="21"/>
      <c r="P43" s="320"/>
      <c r="Q43" s="1107">
        <f t="shared" si="2"/>
        <v>0</v>
      </c>
    </row>
    <row r="44" spans="2:17" x14ac:dyDescent="0.25">
      <c r="B44" s="306" t="s">
        <v>624</v>
      </c>
      <c r="C44" s="324" t="s">
        <v>341</v>
      </c>
      <c r="D44" s="525">
        <f>D38+D39+D40+D41+D42+D43</f>
        <v>0</v>
      </c>
      <c r="E44" s="525">
        <f t="shared" ref="E44:O44" si="3">E38+E39+E40+E41+E42+E43</f>
        <v>0</v>
      </c>
      <c r="F44" s="525">
        <f t="shared" si="3"/>
        <v>0</v>
      </c>
      <c r="G44" s="525">
        <f t="shared" si="3"/>
        <v>0</v>
      </c>
      <c r="H44" s="525">
        <f t="shared" si="3"/>
        <v>0</v>
      </c>
      <c r="I44" s="525">
        <f t="shared" si="3"/>
        <v>0</v>
      </c>
      <c r="J44" s="525">
        <f t="shared" si="3"/>
        <v>0</v>
      </c>
      <c r="K44" s="525">
        <f t="shared" si="3"/>
        <v>0</v>
      </c>
      <c r="L44" s="525">
        <f t="shared" si="3"/>
        <v>0</v>
      </c>
      <c r="M44" s="525">
        <f t="shared" si="3"/>
        <v>0</v>
      </c>
      <c r="N44" s="525">
        <f t="shared" si="3"/>
        <v>0</v>
      </c>
      <c r="O44" s="525">
        <f t="shared" si="3"/>
        <v>0</v>
      </c>
      <c r="P44" s="320"/>
      <c r="Q44" s="416">
        <f>SUM(Q38:Q43)</f>
        <v>0</v>
      </c>
    </row>
    <row r="45" spans="2:17" x14ac:dyDescent="0.25">
      <c r="B45" s="305"/>
      <c r="C45" s="301"/>
      <c r="D45" s="304"/>
      <c r="E45" s="304"/>
      <c r="F45" s="304"/>
      <c r="G45" s="304"/>
      <c r="H45" s="304"/>
      <c r="I45" s="304"/>
      <c r="J45" s="304"/>
      <c r="K45" s="304"/>
      <c r="L45" s="304"/>
      <c r="M45" s="304"/>
      <c r="N45" s="304"/>
      <c r="O45" s="304"/>
      <c r="P45" s="304"/>
      <c r="Q45" s="314"/>
    </row>
    <row r="46" spans="2:17" x14ac:dyDescent="0.25">
      <c r="B46" s="306" t="s">
        <v>625</v>
      </c>
      <c r="C46" s="324" t="s">
        <v>341</v>
      </c>
      <c r="D46" s="752">
        <f>D34+D36+D44</f>
        <v>0</v>
      </c>
      <c r="E46" s="752">
        <f t="shared" ref="E46:O46" si="4">E34+E36+E44</f>
        <v>0</v>
      </c>
      <c r="F46" s="752">
        <f t="shared" si="4"/>
        <v>0</v>
      </c>
      <c r="G46" s="752">
        <f t="shared" si="4"/>
        <v>0</v>
      </c>
      <c r="H46" s="752">
        <f t="shared" si="4"/>
        <v>0</v>
      </c>
      <c r="I46" s="752">
        <f t="shared" si="4"/>
        <v>0</v>
      </c>
      <c r="J46" s="752">
        <f t="shared" si="4"/>
        <v>0</v>
      </c>
      <c r="K46" s="752">
        <f t="shared" si="4"/>
        <v>0</v>
      </c>
      <c r="L46" s="752">
        <f t="shared" si="4"/>
        <v>0</v>
      </c>
      <c r="M46" s="752">
        <f t="shared" si="4"/>
        <v>0</v>
      </c>
      <c r="N46" s="752">
        <f t="shared" si="4"/>
        <v>0</v>
      </c>
      <c r="O46" s="752">
        <f t="shared" si="4"/>
        <v>0</v>
      </c>
      <c r="P46" s="1102"/>
      <c r="Q46" s="1107">
        <f t="shared" ref="Q46" si="5">SUM(D46:O46)</f>
        <v>0</v>
      </c>
    </row>
    <row r="47" spans="2:17" x14ac:dyDescent="0.25">
      <c r="B47" s="305"/>
      <c r="C47" s="301"/>
      <c r="D47" s="304"/>
      <c r="E47" s="304"/>
      <c r="F47" s="304"/>
      <c r="G47" s="304"/>
      <c r="H47" s="304"/>
      <c r="I47" s="304"/>
      <c r="J47" s="304"/>
      <c r="K47" s="304"/>
      <c r="L47" s="304"/>
      <c r="M47" s="304"/>
      <c r="N47" s="304"/>
      <c r="O47" s="304"/>
      <c r="P47" s="304"/>
      <c r="Q47" s="314"/>
    </row>
    <row r="48" spans="2:17" x14ac:dyDescent="0.25">
      <c r="B48" s="306" t="s">
        <v>626</v>
      </c>
      <c r="C48" s="324" t="s">
        <v>341</v>
      </c>
      <c r="D48" s="1067"/>
      <c r="E48" s="1059"/>
      <c r="F48" s="1059"/>
      <c r="G48" s="1059"/>
      <c r="H48" s="1059"/>
      <c r="I48" s="1059"/>
      <c r="J48" s="1059"/>
      <c r="K48" s="1059"/>
      <c r="L48" s="1059"/>
      <c r="M48" s="1059"/>
      <c r="N48" s="1059"/>
      <c r="O48" s="1059"/>
      <c r="P48" s="1102"/>
      <c r="Q48" s="1107">
        <f t="shared" ref="Q48" si="6">SUM(D48:O48)</f>
        <v>0</v>
      </c>
    </row>
    <row r="49" spans="2:19" x14ac:dyDescent="0.25">
      <c r="B49" s="305"/>
      <c r="C49" s="301"/>
      <c r="D49" s="304"/>
      <c r="E49" s="304"/>
      <c r="F49" s="304"/>
      <c r="G49" s="304"/>
      <c r="H49" s="304"/>
      <c r="I49" s="304"/>
      <c r="J49" s="304"/>
      <c r="K49" s="304"/>
      <c r="L49" s="304"/>
      <c r="M49" s="304"/>
      <c r="N49" s="304"/>
      <c r="O49" s="304"/>
      <c r="P49" s="304"/>
      <c r="Q49" s="314"/>
    </row>
    <row r="50" spans="2:19" x14ac:dyDescent="0.25">
      <c r="B50" s="306" t="s">
        <v>627</v>
      </c>
      <c r="C50" s="324" t="s">
        <v>341</v>
      </c>
      <c r="D50" s="752">
        <f>D48+D46</f>
        <v>0</v>
      </c>
      <c r="E50" s="752">
        <f>E48+E46</f>
        <v>0</v>
      </c>
      <c r="F50" s="752">
        <f t="shared" ref="F50:O50" si="7">F48+F46</f>
        <v>0</v>
      </c>
      <c r="G50" s="752">
        <f t="shared" si="7"/>
        <v>0</v>
      </c>
      <c r="H50" s="752">
        <f t="shared" si="7"/>
        <v>0</v>
      </c>
      <c r="I50" s="752">
        <f t="shared" si="7"/>
        <v>0</v>
      </c>
      <c r="J50" s="752">
        <f t="shared" si="7"/>
        <v>0</v>
      </c>
      <c r="K50" s="752">
        <f t="shared" si="7"/>
        <v>0</v>
      </c>
      <c r="L50" s="752">
        <f t="shared" si="7"/>
        <v>0</v>
      </c>
      <c r="M50" s="752">
        <f t="shared" si="7"/>
        <v>0</v>
      </c>
      <c r="N50" s="752">
        <f t="shared" si="7"/>
        <v>0</v>
      </c>
      <c r="O50" s="752">
        <f t="shared" si="7"/>
        <v>0</v>
      </c>
      <c r="P50" s="1102"/>
      <c r="Q50" s="1107">
        <f t="shared" ref="Q50" si="8">SUM(D50:O50)</f>
        <v>0</v>
      </c>
    </row>
    <row r="51" spans="2:19" x14ac:dyDescent="0.25">
      <c r="B51" s="311"/>
      <c r="C51" s="325"/>
      <c r="D51" s="304"/>
      <c r="E51" s="304"/>
      <c r="F51" s="304"/>
      <c r="G51" s="304"/>
      <c r="H51" s="304"/>
      <c r="I51" s="304"/>
      <c r="J51" s="304"/>
      <c r="K51" s="304"/>
      <c r="L51" s="304"/>
      <c r="M51" s="304"/>
      <c r="N51" s="304"/>
      <c r="O51" s="304"/>
      <c r="P51" s="304"/>
      <c r="Q51" s="314"/>
      <c r="S51" s="111"/>
    </row>
    <row r="52" spans="2:19" x14ac:dyDescent="0.25">
      <c r="B52" s="306" t="s">
        <v>628</v>
      </c>
      <c r="C52" s="324" t="s">
        <v>341</v>
      </c>
      <c r="D52" s="1109"/>
      <c r="E52" s="1109"/>
      <c r="F52" s="1109"/>
      <c r="G52" s="1109"/>
      <c r="H52" s="1109"/>
      <c r="I52" s="1109"/>
      <c r="J52" s="1109"/>
      <c r="K52" s="1109"/>
      <c r="L52" s="1109"/>
      <c r="M52" s="1109"/>
      <c r="N52" s="1109"/>
      <c r="O52" s="1109"/>
      <c r="P52" s="1106"/>
      <c r="Q52" s="1110">
        <f t="shared" ref="Q52:Q54" si="9">SUM(D52:O52)</f>
        <v>0</v>
      </c>
    </row>
    <row r="53" spans="2:19" x14ac:dyDescent="0.25">
      <c r="B53" s="307" t="s">
        <v>629</v>
      </c>
      <c r="C53" s="324" t="s">
        <v>341</v>
      </c>
      <c r="D53" s="746"/>
      <c r="E53" s="155"/>
      <c r="F53" s="155"/>
      <c r="G53" s="155"/>
      <c r="H53" s="155"/>
      <c r="I53" s="155"/>
      <c r="J53" s="155"/>
      <c r="K53" s="155"/>
      <c r="L53" s="155"/>
      <c r="M53" s="155"/>
      <c r="N53" s="155"/>
      <c r="O53" s="155"/>
      <c r="P53" s="143"/>
      <c r="Q53" s="1111">
        <f t="shared" si="9"/>
        <v>0</v>
      </c>
    </row>
    <row r="54" spans="2:19" x14ac:dyDescent="0.25">
      <c r="B54" s="308" t="s">
        <v>630</v>
      </c>
      <c r="C54" s="326" t="s">
        <v>341</v>
      </c>
      <c r="D54" s="1067"/>
      <c r="E54" s="1067"/>
      <c r="F54" s="1067"/>
      <c r="G54" s="1067"/>
      <c r="H54" s="1067"/>
      <c r="I54" s="1067"/>
      <c r="J54" s="1067"/>
      <c r="K54" s="1067"/>
      <c r="L54" s="1067"/>
      <c r="M54" s="1067"/>
      <c r="N54" s="1067"/>
      <c r="O54" s="1067"/>
      <c r="P54" s="1112"/>
      <c r="Q54" s="1111">
        <f t="shared" si="9"/>
        <v>0</v>
      </c>
    </row>
    <row r="55" spans="2:19" x14ac:dyDescent="0.25">
      <c r="B55" s="122"/>
      <c r="C55" s="301"/>
      <c r="D55" s="304"/>
      <c r="E55" s="304"/>
      <c r="F55" s="304"/>
      <c r="G55" s="304"/>
      <c r="H55" s="304"/>
      <c r="I55" s="304"/>
      <c r="J55" s="304"/>
      <c r="K55" s="304"/>
      <c r="L55" s="304"/>
      <c r="M55" s="304"/>
      <c r="N55" s="304"/>
      <c r="O55" s="304"/>
      <c r="P55" s="304"/>
      <c r="Q55" s="314"/>
    </row>
    <row r="56" spans="2:19" x14ac:dyDescent="0.25">
      <c r="B56" s="307" t="s">
        <v>631</v>
      </c>
      <c r="C56" s="324" t="s">
        <v>341</v>
      </c>
      <c r="D56" s="1113">
        <f>D53+D52+D50+D54</f>
        <v>0</v>
      </c>
      <c r="E56" s="1113">
        <f t="shared" ref="E56:O56" si="10">E53+E52+E50+E54</f>
        <v>0</v>
      </c>
      <c r="F56" s="1113">
        <f t="shared" si="10"/>
        <v>0</v>
      </c>
      <c r="G56" s="1113">
        <f t="shared" si="10"/>
        <v>0</v>
      </c>
      <c r="H56" s="1113">
        <f t="shared" si="10"/>
        <v>0</v>
      </c>
      <c r="I56" s="1113">
        <f t="shared" si="10"/>
        <v>0</v>
      </c>
      <c r="J56" s="1113">
        <f t="shared" si="10"/>
        <v>0</v>
      </c>
      <c r="K56" s="1113">
        <f t="shared" si="10"/>
        <v>0</v>
      </c>
      <c r="L56" s="1113">
        <f t="shared" si="10"/>
        <v>0</v>
      </c>
      <c r="M56" s="1113">
        <f t="shared" si="10"/>
        <v>0</v>
      </c>
      <c r="N56" s="1113">
        <f t="shared" si="10"/>
        <v>0</v>
      </c>
      <c r="O56" s="1113">
        <f t="shared" si="10"/>
        <v>0</v>
      </c>
      <c r="P56" s="1102"/>
      <c r="Q56" s="1114">
        <f t="shared" ref="Q56:Q60" si="11">SUM(D56:O56)</f>
        <v>0</v>
      </c>
    </row>
    <row r="57" spans="2:19" x14ac:dyDescent="0.25">
      <c r="B57" s="305"/>
      <c r="C57" s="301"/>
      <c r="D57" s="304"/>
      <c r="E57" s="304"/>
      <c r="F57" s="304"/>
      <c r="G57" s="304"/>
      <c r="H57" s="304"/>
      <c r="I57" s="304"/>
      <c r="J57" s="304"/>
      <c r="K57" s="304"/>
      <c r="L57" s="304"/>
      <c r="M57" s="304"/>
      <c r="N57" s="304"/>
      <c r="O57" s="304"/>
      <c r="P57" s="304"/>
      <c r="Q57" s="314"/>
    </row>
    <row r="58" spans="2:19" x14ac:dyDescent="0.25">
      <c r="B58" s="307" t="s">
        <v>632</v>
      </c>
      <c r="C58" s="324" t="s">
        <v>341</v>
      </c>
      <c r="D58" s="1059"/>
      <c r="E58" s="1059"/>
      <c r="F58" s="1059"/>
      <c r="G58" s="1059"/>
      <c r="H58" s="1059"/>
      <c r="I58" s="1059"/>
      <c r="J58" s="1059"/>
      <c r="K58" s="1059"/>
      <c r="L58" s="1059"/>
      <c r="M58" s="1059"/>
      <c r="N58" s="1059"/>
      <c r="O58" s="1059"/>
      <c r="P58" s="1102"/>
      <c r="Q58" s="1114">
        <f t="shared" si="11"/>
        <v>0</v>
      </c>
    </row>
    <row r="59" spans="2:19" x14ac:dyDescent="0.25">
      <c r="B59" s="305"/>
      <c r="C59" s="326"/>
      <c r="D59" s="143"/>
      <c r="E59" s="143"/>
      <c r="F59" s="143"/>
      <c r="G59" s="143"/>
      <c r="H59" s="143"/>
      <c r="I59" s="143"/>
      <c r="J59" s="143"/>
      <c r="K59" s="143"/>
      <c r="L59" s="143"/>
      <c r="M59" s="143"/>
      <c r="N59" s="143"/>
      <c r="O59" s="143"/>
      <c r="P59" s="143"/>
      <c r="Q59" s="144"/>
    </row>
    <row r="60" spans="2:19" x14ac:dyDescent="0.25">
      <c r="B60" s="307" t="s">
        <v>633</v>
      </c>
      <c r="C60" s="324" t="s">
        <v>341</v>
      </c>
      <c r="D60" s="1059"/>
      <c r="E60" s="1059"/>
      <c r="F60" s="1059"/>
      <c r="G60" s="1059"/>
      <c r="H60" s="1059"/>
      <c r="I60" s="1059"/>
      <c r="J60" s="1059"/>
      <c r="K60" s="1059"/>
      <c r="L60" s="1059"/>
      <c r="M60" s="1059"/>
      <c r="N60" s="1059"/>
      <c r="O60" s="1059"/>
      <c r="P60" s="1102"/>
      <c r="Q60" s="1114">
        <f t="shared" si="11"/>
        <v>0</v>
      </c>
    </row>
    <row r="61" spans="2:19" x14ac:dyDescent="0.25">
      <c r="B61" s="305"/>
      <c r="C61" s="301"/>
      <c r="D61" s="304"/>
      <c r="E61" s="304"/>
      <c r="F61" s="304"/>
      <c r="G61" s="304"/>
      <c r="H61" s="304"/>
      <c r="I61" s="304"/>
      <c r="J61" s="304"/>
      <c r="K61" s="304"/>
      <c r="L61" s="304"/>
      <c r="M61" s="304"/>
      <c r="N61" s="304"/>
      <c r="O61" s="304"/>
      <c r="P61" s="304"/>
      <c r="Q61" s="314"/>
    </row>
    <row r="62" spans="2:19" x14ac:dyDescent="0.25">
      <c r="B62" s="307" t="s">
        <v>634</v>
      </c>
      <c r="C62" s="324" t="s">
        <v>341</v>
      </c>
      <c r="D62" s="1113">
        <f>(D58+D56)-D60</f>
        <v>0</v>
      </c>
      <c r="E62" s="1113">
        <f t="shared" ref="E62:O62" si="12">(E58+E56)-E60</f>
        <v>0</v>
      </c>
      <c r="F62" s="1113">
        <f t="shared" si="12"/>
        <v>0</v>
      </c>
      <c r="G62" s="1113">
        <f t="shared" si="12"/>
        <v>0</v>
      </c>
      <c r="H62" s="1113">
        <f t="shared" si="12"/>
        <v>0</v>
      </c>
      <c r="I62" s="1113">
        <f t="shared" si="12"/>
        <v>0</v>
      </c>
      <c r="J62" s="1113">
        <f t="shared" si="12"/>
        <v>0</v>
      </c>
      <c r="K62" s="1113">
        <f t="shared" si="12"/>
        <v>0</v>
      </c>
      <c r="L62" s="1113">
        <f t="shared" si="12"/>
        <v>0</v>
      </c>
      <c r="M62" s="1113">
        <f t="shared" si="12"/>
        <v>0</v>
      </c>
      <c r="N62" s="1113">
        <f t="shared" si="12"/>
        <v>0</v>
      </c>
      <c r="O62" s="1113">
        <f t="shared" si="12"/>
        <v>0</v>
      </c>
      <c r="P62" s="1102"/>
      <c r="Q62" s="1115">
        <f>SUM(D62:O62)</f>
        <v>0</v>
      </c>
    </row>
    <row r="63" spans="2:19" ht="13.8" thickBot="1" x14ac:dyDescent="0.3">
      <c r="B63" s="185"/>
      <c r="C63" s="186"/>
      <c r="D63" s="322"/>
      <c r="E63" s="322"/>
      <c r="F63" s="322"/>
      <c r="G63" s="322"/>
      <c r="H63" s="322"/>
      <c r="I63" s="322"/>
      <c r="J63" s="322"/>
      <c r="K63" s="322"/>
      <c r="L63" s="322"/>
      <c r="M63" s="322"/>
      <c r="N63" s="322"/>
      <c r="O63" s="322"/>
      <c r="P63" s="322"/>
      <c r="Q63" s="417"/>
    </row>
    <row r="64" spans="2:19" x14ac:dyDescent="0.25">
      <c r="B64" s="12"/>
      <c r="C64" s="12"/>
      <c r="D64" s="162"/>
      <c r="E64" s="162"/>
      <c r="F64" s="162"/>
      <c r="G64" s="162"/>
      <c r="H64" s="162"/>
      <c r="I64" s="162"/>
      <c r="J64" s="162"/>
      <c r="K64" s="162"/>
      <c r="L64" s="162"/>
      <c r="M64" s="162"/>
      <c r="N64" s="162"/>
      <c r="O64" s="162"/>
      <c r="P64" s="162"/>
      <c r="Q64" s="104"/>
    </row>
    <row r="65" spans="2:17" ht="13.8" x14ac:dyDescent="0.25">
      <c r="B65" s="149" t="s">
        <v>658</v>
      </c>
      <c r="C65" s="12"/>
      <c r="D65" s="12"/>
      <c r="E65" s="12"/>
      <c r="F65" s="12"/>
      <c r="G65" s="12"/>
      <c r="H65" s="12"/>
      <c r="I65" s="162"/>
      <c r="J65" s="162"/>
      <c r="K65" s="162"/>
      <c r="L65" s="162"/>
      <c r="M65" s="162"/>
      <c r="N65" s="162"/>
      <c r="O65" s="162"/>
      <c r="P65" s="162"/>
      <c r="Q65" s="104"/>
    </row>
    <row r="66" spans="2:17" ht="13.8" x14ac:dyDescent="0.25">
      <c r="B66" s="163"/>
      <c r="C66" s="12"/>
      <c r="D66" s="162"/>
      <c r="E66" s="162"/>
      <c r="F66" s="162"/>
      <c r="G66" s="162"/>
      <c r="H66" s="162"/>
      <c r="I66" s="162"/>
      <c r="J66" s="162"/>
      <c r="K66" s="162"/>
      <c r="L66" s="162"/>
      <c r="M66" s="162"/>
      <c r="N66" s="162"/>
      <c r="O66" s="162"/>
      <c r="P66" s="162"/>
      <c r="Q66" s="104"/>
    </row>
    <row r="67" spans="2:17" ht="13.8" x14ac:dyDescent="0.25">
      <c r="B67" s="150" t="s">
        <v>659</v>
      </c>
      <c r="C67" s="164"/>
    </row>
    <row r="68" spans="2:17" ht="13.8" x14ac:dyDescent="0.25">
      <c r="B68" s="150" t="s">
        <v>636</v>
      </c>
      <c r="C68" s="164"/>
    </row>
    <row r="69" spans="2:17" ht="13.8" x14ac:dyDescent="0.25">
      <c r="B69" s="424"/>
    </row>
  </sheetData>
  <sheetProtection formatCells="0" formatColumns="0" formatRows="0" insertRows="0" deleteRows="0"/>
  <customSheetViews>
    <customSheetView guid="{F4F80A2D-18C8-4FE7-82F4-0BDA4E4545A4}" fitToPage="1">
      <selection activeCell="F19" sqref="F19"/>
      <pageMargins left="0" right="0" top="0" bottom="0" header="0" footer="0"/>
      <printOptions horizontalCentered="1" verticalCentered="1"/>
      <pageSetup paperSize="9" scale="69" orientation="landscape" r:id="rId1"/>
      <headerFooter alignWithMargins="0"/>
    </customSheetView>
  </customSheetViews>
  <mergeCells count="1">
    <mergeCell ref="D11:E11"/>
  </mergeCells>
  <phoneticPr fontId="24" type="noConversion"/>
  <conditionalFormatting sqref="D16:O16">
    <cfRule type="expression" dxfId="32" priority="2">
      <formula>AND(ISBLANK(D$16), OR(D$32&gt;0, D$62&gt;0))</formula>
    </cfRule>
  </conditionalFormatting>
  <conditionalFormatting sqref="D17:O17">
    <cfRule type="expression" dxfId="31" priority="1">
      <formula>AND(ISBLANK(D$17), OR(D$32&gt;0, D$62&gt;0))</formula>
    </cfRule>
  </conditionalFormatting>
  <dataValidations count="3">
    <dataValidation type="list" allowBlank="1" showInputMessage="1" showErrorMessage="1" sqref="N8" xr:uid="{5497560A-2CB6-412C-92D9-360CBDF5E6B7}">
      <formula1>Type_of_Price</formula1>
    </dataValidation>
    <dataValidation type="list" allowBlank="1" showInputMessage="1" showErrorMessage="1" sqref="D13" xr:uid="{E59E46F2-05F0-4D67-86F5-58067CFED239}">
      <formula1>"month, quarter, semester, year"</formula1>
    </dataValidation>
    <dataValidation type="list" allowBlank="1" showInputMessage="1" showErrorMessage="1" sqref="D11" xr:uid="{7E77F6B7-F0C6-4A9D-81F5-D5982FCB97CE}">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50"/>
    <pageSetUpPr fitToPage="1"/>
  </sheetPr>
  <dimension ref="A1:E23"/>
  <sheetViews>
    <sheetView zoomScale="85" zoomScaleNormal="85" workbookViewId="0">
      <selection activeCell="B9" sqref="B9:E9"/>
    </sheetView>
  </sheetViews>
  <sheetFormatPr defaultColWidth="8.88671875" defaultRowHeight="13.2" x14ac:dyDescent="0.25"/>
  <cols>
    <col min="1" max="1" width="8.88671875" style="8"/>
    <col min="2" max="2" width="33.6640625" style="7" customWidth="1"/>
    <col min="3" max="3" width="15" style="8" customWidth="1"/>
    <col min="4" max="4" width="41.109375" style="8" customWidth="1"/>
    <col min="5" max="5" width="18" style="8" customWidth="1"/>
    <col min="6" max="16384" width="8.88671875" style="8"/>
  </cols>
  <sheetData>
    <row r="1" spans="1:5" ht="13.8" thickBot="1" x14ac:dyDescent="0.3">
      <c r="B1" s="1354"/>
      <c r="C1" s="1354"/>
      <c r="D1" s="1354"/>
      <c r="E1" s="1354"/>
    </row>
    <row r="2" spans="1:5" ht="14.4" customHeight="1" x14ac:dyDescent="0.25">
      <c r="A2" s="167"/>
      <c r="B2" s="445" t="s">
        <v>36</v>
      </c>
      <c r="C2" s="603" t="str">
        <f>""&amp;'General Instructions'!I5</f>
        <v>EUSPA/OP/16/25 - LOT 2</v>
      </c>
      <c r="D2" s="616"/>
      <c r="E2" s="673"/>
    </row>
    <row r="3" spans="1:5" ht="14.4" customHeight="1" x14ac:dyDescent="0.25">
      <c r="A3" s="167"/>
      <c r="B3" s="769" t="s">
        <v>6</v>
      </c>
      <c r="C3" s="1116" t="str">
        <f>""&amp;'General Instructions'!I6</f>
        <v>Administrative support services to EUSPA</v>
      </c>
      <c r="D3" s="1117"/>
      <c r="E3" s="570"/>
    </row>
    <row r="4" spans="1:5" ht="14.4" customHeight="1" thickBot="1" x14ac:dyDescent="0.3">
      <c r="A4" s="167"/>
      <c r="B4" s="197" t="s">
        <v>9</v>
      </c>
      <c r="C4" s="617" t="str">
        <f>""&amp;'General Instructions'!I7</f>
        <v>Annex I.F.2</v>
      </c>
      <c r="D4" s="618"/>
      <c r="E4" s="619"/>
    </row>
    <row r="5" spans="1:5" ht="13.95" customHeight="1" x14ac:dyDescent="0.25">
      <c r="B5" s="1352"/>
      <c r="C5" s="1352"/>
      <c r="D5" s="1352"/>
      <c r="E5" s="1352"/>
    </row>
    <row r="6" spans="1:5" ht="59.25" customHeight="1" x14ac:dyDescent="0.25">
      <c r="B6" s="1349" t="s">
        <v>660</v>
      </c>
      <c r="C6" s="1349"/>
      <c r="D6" s="1349"/>
      <c r="E6" s="1349"/>
    </row>
    <row r="7" spans="1:5" ht="13.95" customHeight="1" x14ac:dyDescent="0.25">
      <c r="B7" s="1368"/>
      <c r="C7" s="1368"/>
      <c r="D7" s="1368"/>
      <c r="E7" s="1368"/>
    </row>
    <row r="8" spans="1:5" ht="51" customHeight="1" x14ac:dyDescent="0.25">
      <c r="B8" s="1369" t="s">
        <v>661</v>
      </c>
      <c r="C8" s="1369"/>
      <c r="D8" s="1369"/>
      <c r="E8" s="1369"/>
    </row>
    <row r="9" spans="1:5" ht="35.1" customHeight="1" x14ac:dyDescent="0.25">
      <c r="B9" s="1359" t="s">
        <v>662</v>
      </c>
      <c r="C9" s="1359"/>
      <c r="D9" s="1359"/>
      <c r="E9" s="1359"/>
    </row>
    <row r="10" spans="1:5" ht="43.2" customHeight="1" x14ac:dyDescent="0.25">
      <c r="B10" s="1359" t="s">
        <v>663</v>
      </c>
      <c r="C10" s="1359"/>
      <c r="D10" s="1359"/>
      <c r="E10" s="1359"/>
    </row>
    <row r="11" spans="1:5" ht="13.8" x14ac:dyDescent="0.25">
      <c r="B11" s="1353"/>
      <c r="C11" s="1353"/>
      <c r="D11" s="1353"/>
      <c r="E11" s="1353"/>
    </row>
    <row r="12" spans="1:5" ht="20.100000000000001" customHeight="1" x14ac:dyDescent="0.25">
      <c r="B12" s="1353" t="s">
        <v>664</v>
      </c>
      <c r="C12" s="1353"/>
      <c r="D12" s="1353"/>
      <c r="E12" s="1353"/>
    </row>
    <row r="13" spans="1:5" ht="35.1" customHeight="1" x14ac:dyDescent="0.25">
      <c r="B13" s="1353" t="s">
        <v>665</v>
      </c>
      <c r="C13" s="1353"/>
      <c r="D13" s="1353"/>
      <c r="E13" s="1353"/>
    </row>
    <row r="14" spans="1:5" ht="13.8" x14ac:dyDescent="0.25">
      <c r="B14" s="1353"/>
      <c r="C14" s="1353"/>
      <c r="D14" s="1353"/>
      <c r="E14" s="1353"/>
    </row>
    <row r="15" spans="1:5" ht="35.1" customHeight="1" x14ac:dyDescent="0.25">
      <c r="B15" s="1353" t="s">
        <v>666</v>
      </c>
      <c r="C15" s="1353"/>
      <c r="D15" s="1353"/>
      <c r="E15" s="1353"/>
    </row>
    <row r="16" spans="1:5" ht="35.1" customHeight="1" x14ac:dyDescent="0.25">
      <c r="B16" s="1353" t="s">
        <v>667</v>
      </c>
      <c r="C16" s="1353"/>
      <c r="D16" s="1353"/>
      <c r="E16" s="1353"/>
    </row>
    <row r="17" spans="2:5" ht="13.8" x14ac:dyDescent="0.25">
      <c r="B17" s="1358"/>
      <c r="C17" s="1358"/>
      <c r="D17" s="1358"/>
      <c r="E17" s="1358"/>
    </row>
    <row r="18" spans="2:5" ht="35.1" customHeight="1" x14ac:dyDescent="0.25">
      <c r="B18" s="1353" t="s">
        <v>668</v>
      </c>
      <c r="C18" s="1353"/>
      <c r="D18" s="1353"/>
      <c r="E18" s="1353"/>
    </row>
    <row r="19" spans="2:5" ht="13.8" x14ac:dyDescent="0.25">
      <c r="B19" s="1358"/>
      <c r="C19" s="1358"/>
      <c r="D19" s="1358"/>
      <c r="E19" s="1358"/>
    </row>
    <row r="20" spans="2:5" ht="20.100000000000001" customHeight="1" x14ac:dyDescent="0.25">
      <c r="B20" s="1358" t="s">
        <v>669</v>
      </c>
      <c r="C20" s="1358"/>
      <c r="D20" s="1358"/>
      <c r="E20" s="1358"/>
    </row>
    <row r="21" spans="2:5" ht="13.8" x14ac:dyDescent="0.25">
      <c r="B21" s="1358"/>
      <c r="C21" s="1358"/>
      <c r="D21" s="1358"/>
      <c r="E21" s="1358"/>
    </row>
    <row r="22" spans="2:5" ht="35.1" customHeight="1" x14ac:dyDescent="0.25">
      <c r="B22" s="1353" t="s">
        <v>670</v>
      </c>
      <c r="C22" s="1353"/>
      <c r="D22" s="1353"/>
      <c r="E22" s="1353"/>
    </row>
    <row r="23" spans="2:5" ht="15" x14ac:dyDescent="0.25">
      <c r="B23" s="1361"/>
      <c r="C23" s="1361"/>
      <c r="D23" s="1361"/>
      <c r="E23" s="1361"/>
    </row>
  </sheetData>
  <customSheetViews>
    <customSheetView guid="{72D2C8F3-BE30-43C0-87E5-ECEB803C12C0}" fitToPage="1">
      <selection activeCell="B13" sqref="B13"/>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activeCell="C2" sqref="C2"/>
      <pageMargins left="0" right="0" top="0" bottom="0" header="0" footer="0"/>
      <printOptions horizontalCentered="1"/>
      <pageSetup paperSize="9" orientation="portrait" r:id="rId2"/>
      <headerFooter alignWithMargins="0">
        <oddHeader>&amp;R&amp;A    Version  2.0</oddHeader>
        <oddFooter>&amp;L&amp;F&amp;Rpage  &amp;P  of  &amp;N</oddFooter>
      </headerFooter>
    </customSheetView>
  </customSheetViews>
  <mergeCells count="20">
    <mergeCell ref="B21:E21"/>
    <mergeCell ref="B22:E22"/>
    <mergeCell ref="B23:E23"/>
    <mergeCell ref="B15:E15"/>
    <mergeCell ref="B16:E16"/>
    <mergeCell ref="B17:E17"/>
    <mergeCell ref="B18:E18"/>
    <mergeCell ref="B19:E19"/>
    <mergeCell ref="B20:E20"/>
    <mergeCell ref="B14:E14"/>
    <mergeCell ref="B1:E1"/>
    <mergeCell ref="B5:E5"/>
    <mergeCell ref="B6:E6"/>
    <mergeCell ref="B7:E7"/>
    <mergeCell ref="B8:E8"/>
    <mergeCell ref="B9:E9"/>
    <mergeCell ref="B11:E11"/>
    <mergeCell ref="B12:E12"/>
    <mergeCell ref="B13:E13"/>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&amp;L&amp;F&amp;Rpage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EE53-928D-4551-A12C-4BEC359FA1D6}">
  <sheetPr>
    <tabColor theme="7" tint="0.79998168889431442"/>
  </sheetPr>
  <dimension ref="A1"/>
  <sheetViews>
    <sheetView workbookViewId="0"/>
  </sheetViews>
  <sheetFormatPr defaultColWidth="9.109375" defaultRowHeight="13.2" x14ac:dyDescent="0.25"/>
  <cols>
    <col min="1" max="16384" width="9.109375" style="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DEDD-D360-4414-BDE7-F1AD5367DCFD}">
  <sheetPr codeName="Sheet16">
    <pageSetUpPr fitToPage="1"/>
  </sheetPr>
  <dimension ref="A1:Q128"/>
  <sheetViews>
    <sheetView topLeftCell="A3" zoomScale="85" zoomScaleNormal="85" workbookViewId="0">
      <selection activeCell="B9" sqref="B9:E9"/>
    </sheetView>
  </sheetViews>
  <sheetFormatPr defaultColWidth="8.88671875" defaultRowHeight="13.2" x14ac:dyDescent="0.25"/>
  <cols>
    <col min="1" max="1" width="2.6640625" style="8" customWidth="1"/>
    <col min="2" max="2" width="32.109375" style="8" customWidth="1"/>
    <col min="3" max="3" width="15.5546875" style="8" customWidth="1"/>
    <col min="4" max="15" width="11.44140625" style="8" customWidth="1"/>
    <col min="16" max="16" width="3.44140625" style="8" customWidth="1"/>
    <col min="17" max="17" width="12.88671875" style="8" customWidth="1"/>
    <col min="18" max="16384" width="8.88671875" style="8"/>
  </cols>
  <sheetData>
    <row r="1" spans="1:17" ht="13.8" thickBot="1" x14ac:dyDescent="0.3">
      <c r="C1" s="166"/>
      <c r="D1" s="166"/>
      <c r="E1" s="166"/>
      <c r="F1" s="166"/>
      <c r="G1" s="166"/>
      <c r="H1" s="166"/>
      <c r="I1" s="166"/>
      <c r="J1" s="166"/>
    </row>
    <row r="2" spans="1:17" ht="15.9" customHeight="1" x14ac:dyDescent="0.3">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167"/>
      <c r="B3" s="1118" t="s">
        <v>6</v>
      </c>
      <c r="C3" s="1119"/>
      <c r="D3" s="1116" t="str">
        <f>""&amp;'General Instructions'!I6</f>
        <v>Administrative support services to EUSPA</v>
      </c>
      <c r="E3" s="1120"/>
      <c r="F3" s="1120"/>
      <c r="G3" s="1120"/>
      <c r="H3" s="1120"/>
      <c r="I3" s="1120"/>
      <c r="J3" s="1121"/>
      <c r="K3" s="586"/>
      <c r="L3" s="586"/>
      <c r="M3" s="586"/>
      <c r="N3" s="586"/>
      <c r="O3" s="586"/>
      <c r="P3" s="586"/>
      <c r="Q3" s="587"/>
    </row>
    <row r="4" spans="1:17" ht="15.9" customHeight="1" x14ac:dyDescent="0.3">
      <c r="A4" s="167"/>
      <c r="B4" s="1118" t="s">
        <v>9</v>
      </c>
      <c r="C4" s="1119"/>
      <c r="D4" s="568" t="str">
        <f>""&amp;'General Instructions'!I7</f>
        <v>Annex I.F.2</v>
      </c>
      <c r="E4" s="569"/>
      <c r="F4" s="569"/>
      <c r="G4" s="569"/>
      <c r="H4" s="569"/>
      <c r="I4" s="569"/>
      <c r="J4" s="584"/>
      <c r="K4" s="586"/>
      <c r="L4" s="586"/>
      <c r="M4" s="586"/>
      <c r="N4" s="586"/>
      <c r="O4" s="586"/>
      <c r="P4" s="586"/>
      <c r="Q4" s="587"/>
    </row>
    <row r="5" spans="1:17" ht="15.9" customHeight="1" thickBot="1" x14ac:dyDescent="0.35">
      <c r="A5" s="167"/>
      <c r="B5" s="226"/>
      <c r="C5" s="226"/>
      <c r="D5" s="226"/>
      <c r="E5" s="226"/>
      <c r="F5" s="226"/>
      <c r="G5" s="226"/>
      <c r="H5" s="43"/>
      <c r="I5" s="227"/>
      <c r="J5" s="272"/>
      <c r="K5" s="133"/>
      <c r="L5" s="133"/>
      <c r="M5" s="133"/>
      <c r="N5" s="133"/>
      <c r="O5" s="133"/>
      <c r="P5" s="133"/>
      <c r="Q5" s="292"/>
    </row>
    <row r="6" spans="1:17" ht="15.9" customHeight="1" x14ac:dyDescent="0.25">
      <c r="B6" s="1370" t="s">
        <v>671</v>
      </c>
      <c r="C6" s="1371"/>
      <c r="D6" s="1371"/>
      <c r="E6" s="1371"/>
      <c r="F6" s="647"/>
      <c r="G6" s="647"/>
      <c r="H6" s="647"/>
      <c r="I6" s="648" t="s">
        <v>672</v>
      </c>
      <c r="J6" s="649"/>
      <c r="K6" s="728"/>
      <c r="L6" s="729"/>
      <c r="M6" s="729"/>
      <c r="N6" s="730" t="s">
        <v>652</v>
      </c>
      <c r="O6" s="731" t="s">
        <v>520</v>
      </c>
      <c r="P6" s="732"/>
      <c r="Q6" s="733" t="str">
        <f xml:space="preserve"> Cost_Sheets_Version</f>
        <v>v 3.1.9</v>
      </c>
    </row>
    <row r="7" spans="1:17" s="6" customFormat="1" ht="15.9" customHeight="1" x14ac:dyDescent="0.3">
      <c r="B7" s="130"/>
      <c r="C7" s="184"/>
      <c r="D7" s="131"/>
      <c r="E7" s="133"/>
      <c r="F7" s="133"/>
      <c r="G7" s="133"/>
      <c r="H7" s="133"/>
      <c r="I7" s="132"/>
      <c r="J7" s="132"/>
      <c r="K7" s="132"/>
      <c r="L7" s="132"/>
      <c r="M7" s="132"/>
      <c r="N7" s="132"/>
      <c r="O7" s="133"/>
      <c r="P7" s="133"/>
      <c r="Q7" s="293"/>
    </row>
    <row r="8" spans="1:17" s="6" customFormat="1" ht="15.9" customHeight="1" x14ac:dyDescent="0.3">
      <c r="B8" s="297" t="s">
        <v>536</v>
      </c>
      <c r="C8" s="183"/>
      <c r="D8" s="1122" t="str">
        <f>""&amp;'General Instructions'!I11</f>
        <v/>
      </c>
      <c r="E8" s="1123"/>
      <c r="F8" s="1124"/>
      <c r="G8" s="334"/>
      <c r="H8" s="26"/>
      <c r="I8" s="177"/>
      <c r="J8" s="26"/>
      <c r="K8" s="161"/>
      <c r="L8" s="347"/>
      <c r="M8" s="317" t="s">
        <v>605</v>
      </c>
      <c r="N8" s="1092"/>
      <c r="O8" s="1125" t="str">
        <f>IFERROR(VLOOKUP(N8,'Cost Sheets Values'!M3:N14,2,FALSE),"")</f>
        <v/>
      </c>
      <c r="P8" s="1126"/>
      <c r="Q8" s="1127"/>
    </row>
    <row r="9" spans="1:17" s="6" customFormat="1" ht="15.9" customHeight="1" x14ac:dyDescent="0.3">
      <c r="B9" s="297" t="s">
        <v>338</v>
      </c>
      <c r="C9" s="183"/>
      <c r="D9" s="1122" t="str">
        <f>""&amp;'General Instructions'!I12</f>
        <v/>
      </c>
      <c r="E9" s="1123"/>
      <c r="F9" s="1124"/>
      <c r="G9" s="334"/>
      <c r="H9" s="26"/>
      <c r="I9" s="26"/>
      <c r="J9" s="26"/>
      <c r="K9" s="161"/>
      <c r="L9" s="1372" t="s">
        <v>339</v>
      </c>
      <c r="M9" s="1373"/>
      <c r="N9" s="1094" t="str">
        <f>""&amp;'General Instructions'!I10</f>
        <v>2025</v>
      </c>
      <c r="O9" s="1128"/>
      <c r="P9" s="1129"/>
      <c r="Q9" s="294"/>
    </row>
    <row r="10" spans="1:17" s="6" customFormat="1" ht="15.9" customHeight="1" x14ac:dyDescent="0.3">
      <c r="B10" s="297" t="s">
        <v>12</v>
      </c>
      <c r="C10" s="184"/>
      <c r="D10" s="1130" t="str">
        <f>""&amp;'General Instructions'!I8</f>
        <v/>
      </c>
      <c r="E10" s="1123"/>
      <c r="F10" s="1124"/>
      <c r="G10" s="334"/>
      <c r="H10" s="26"/>
      <c r="I10" s="26"/>
      <c r="J10" s="26"/>
      <c r="K10" s="161"/>
      <c r="L10" s="261"/>
      <c r="M10" s="317" t="s">
        <v>340</v>
      </c>
      <c r="N10" s="1131" t="s">
        <v>341</v>
      </c>
      <c r="O10" s="1097"/>
      <c r="P10" s="26"/>
      <c r="Q10" s="294"/>
    </row>
    <row r="11" spans="1:17" s="6" customFormat="1" ht="15.9" customHeight="1" x14ac:dyDescent="0.3">
      <c r="B11" s="297" t="s">
        <v>521</v>
      </c>
      <c r="C11" s="184"/>
      <c r="D11" s="1132" t="s">
        <v>138</v>
      </c>
      <c r="E11" s="334"/>
      <c r="F11" s="334"/>
      <c r="G11" s="334"/>
      <c r="H11" s="26"/>
      <c r="I11" s="26"/>
      <c r="J11" s="26"/>
      <c r="K11" s="161"/>
      <c r="L11" s="178"/>
      <c r="M11" s="179"/>
      <c r="N11" s="26"/>
      <c r="O11" s="26"/>
      <c r="P11" s="161"/>
      <c r="Q11" s="294"/>
    </row>
    <row r="12" spans="1:17" s="6" customFormat="1" ht="15.9" customHeight="1" x14ac:dyDescent="0.3">
      <c r="B12" s="298"/>
      <c r="C12" s="184"/>
      <c r="D12" s="1133"/>
      <c r="E12" s="334"/>
      <c r="F12" s="334"/>
      <c r="G12" s="334"/>
      <c r="H12" s="133"/>
      <c r="I12" s="133"/>
      <c r="J12" s="133"/>
      <c r="K12" s="26"/>
      <c r="L12" s="180"/>
      <c r="M12" s="181"/>
      <c r="N12" s="26"/>
      <c r="O12" s="26"/>
      <c r="P12" s="161"/>
      <c r="Q12" s="294"/>
    </row>
    <row r="13" spans="1:17" s="6" customFormat="1" ht="15.9" customHeight="1" x14ac:dyDescent="0.3">
      <c r="B13" s="328" t="s">
        <v>653</v>
      </c>
      <c r="C13" s="1134" t="s">
        <v>673</v>
      </c>
      <c r="D13" s="169"/>
      <c r="E13" s="159"/>
      <c r="F13" s="159"/>
      <c r="G13" s="159"/>
      <c r="H13" s="26"/>
      <c r="I13" s="26"/>
      <c r="J13" s="26"/>
      <c r="K13" s="26"/>
      <c r="L13" s="161"/>
      <c r="M13" s="158"/>
      <c r="N13" s="316"/>
      <c r="O13" s="316"/>
      <c r="P13" s="26"/>
      <c r="Q13" s="216"/>
    </row>
    <row r="14" spans="1:17" ht="15.9" customHeight="1" thickBot="1" x14ac:dyDescent="0.3">
      <c r="B14" s="335"/>
      <c r="C14" s="199"/>
      <c r="D14" s="199"/>
      <c r="E14" s="199"/>
      <c r="F14" s="199"/>
      <c r="G14" s="199"/>
      <c r="H14" s="199"/>
      <c r="I14" s="199"/>
      <c r="J14" s="199"/>
      <c r="K14" s="199"/>
      <c r="L14" s="199"/>
      <c r="M14" s="199"/>
      <c r="N14" s="199"/>
      <c r="O14" s="199"/>
      <c r="P14" s="199"/>
      <c r="Q14" s="333"/>
    </row>
    <row r="15" spans="1:17" ht="26.25" customHeight="1" x14ac:dyDescent="0.25">
      <c r="B15" s="337" t="s">
        <v>674</v>
      </c>
      <c r="C15" s="734" t="s">
        <v>654</v>
      </c>
      <c r="D15" s="735">
        <v>1</v>
      </c>
      <c r="E15" s="735">
        <v>2</v>
      </c>
      <c r="F15" s="735">
        <v>3</v>
      </c>
      <c r="G15" s="735">
        <v>4</v>
      </c>
      <c r="H15" s="735">
        <v>5</v>
      </c>
      <c r="I15" s="735">
        <v>6</v>
      </c>
      <c r="J15" s="735">
        <v>7</v>
      </c>
      <c r="K15" s="735">
        <v>8</v>
      </c>
      <c r="L15" s="735">
        <v>9</v>
      </c>
      <c r="M15" s="735">
        <v>10</v>
      </c>
      <c r="N15" s="735">
        <v>11</v>
      </c>
      <c r="O15" s="735">
        <v>12</v>
      </c>
      <c r="P15" s="165"/>
      <c r="Q15" s="526" t="s">
        <v>611</v>
      </c>
    </row>
    <row r="16" spans="1:17" ht="24" customHeight="1" x14ac:dyDescent="0.25">
      <c r="B16" s="338"/>
      <c r="C16" s="543" t="s">
        <v>655</v>
      </c>
      <c r="D16" s="1135"/>
      <c r="E16" s="1135"/>
      <c r="F16" s="1135"/>
      <c r="G16" s="1135"/>
      <c r="H16" s="1135"/>
      <c r="I16" s="1135"/>
      <c r="J16" s="1135"/>
      <c r="K16" s="1135"/>
      <c r="L16" s="1135"/>
      <c r="M16" s="1135"/>
      <c r="N16" s="1135"/>
      <c r="O16" s="1135"/>
      <c r="P16" s="329"/>
      <c r="Q16" s="1136"/>
    </row>
    <row r="17" spans="2:17" ht="14.1" customHeight="1" x14ac:dyDescent="0.25">
      <c r="B17" s="209"/>
      <c r="C17" s="1137" t="s">
        <v>675</v>
      </c>
      <c r="D17" s="1135"/>
      <c r="E17" s="1135"/>
      <c r="F17" s="1135"/>
      <c r="G17" s="1135"/>
      <c r="H17" s="1135"/>
      <c r="I17" s="1135"/>
      <c r="J17" s="1135"/>
      <c r="K17" s="1135"/>
      <c r="L17" s="1135"/>
      <c r="M17" s="1135"/>
      <c r="N17" s="1135"/>
      <c r="O17" s="1135"/>
      <c r="P17" s="329"/>
      <c r="Q17" s="1136"/>
    </row>
    <row r="18" spans="2:17" ht="14.1" customHeight="1" x14ac:dyDescent="0.25">
      <c r="B18" s="1138" t="s">
        <v>676</v>
      </c>
      <c r="C18" s="1139" t="s">
        <v>677</v>
      </c>
      <c r="D18" s="1140"/>
      <c r="E18" s="1141"/>
      <c r="F18" s="1141"/>
      <c r="G18" s="1141"/>
      <c r="H18" s="1141"/>
      <c r="I18" s="1141"/>
      <c r="J18" s="1141"/>
      <c r="K18" s="1141"/>
      <c r="L18" s="1141"/>
      <c r="M18" s="1141"/>
      <c r="N18" s="1141"/>
      <c r="O18" s="1142"/>
      <c r="P18" s="202"/>
      <c r="Q18" s="1136"/>
    </row>
    <row r="19" spans="2:17" ht="14.1" customHeight="1" x14ac:dyDescent="0.25">
      <c r="B19" s="527"/>
      <c r="C19" s="1143"/>
      <c r="D19" s="1144">
        <v>0</v>
      </c>
      <c r="E19" s="1144">
        <v>0</v>
      </c>
      <c r="F19" s="1144">
        <v>0</v>
      </c>
      <c r="G19" s="1144">
        <v>0</v>
      </c>
      <c r="H19" s="1144">
        <v>0</v>
      </c>
      <c r="I19" s="1144">
        <v>0</v>
      </c>
      <c r="J19" s="1144">
        <v>0</v>
      </c>
      <c r="K19" s="1144">
        <v>0</v>
      </c>
      <c r="L19" s="1144">
        <v>0</v>
      </c>
      <c r="M19" s="1144">
        <v>0</v>
      </c>
      <c r="N19" s="1144">
        <v>0</v>
      </c>
      <c r="O19" s="1144">
        <v>0</v>
      </c>
      <c r="P19" s="330"/>
      <c r="Q19" s="1145">
        <f t="shared" ref="Q19:Q46" si="0">SUM(D19:O19)</f>
        <v>0</v>
      </c>
    </row>
    <row r="20" spans="2:17" ht="14.1" customHeight="1" x14ac:dyDescent="0.25">
      <c r="B20" s="527"/>
      <c r="C20" s="1143"/>
      <c r="D20" s="1144">
        <v>0</v>
      </c>
      <c r="E20" s="1144">
        <v>0</v>
      </c>
      <c r="F20" s="1144">
        <v>0</v>
      </c>
      <c r="G20" s="1144">
        <v>0</v>
      </c>
      <c r="H20" s="1144">
        <v>0</v>
      </c>
      <c r="I20" s="1144">
        <v>0</v>
      </c>
      <c r="J20" s="1144">
        <v>0</v>
      </c>
      <c r="K20" s="1144">
        <v>0</v>
      </c>
      <c r="L20" s="1144">
        <v>0</v>
      </c>
      <c r="M20" s="1144">
        <v>0</v>
      </c>
      <c r="N20" s="1144">
        <v>0</v>
      </c>
      <c r="O20" s="1144">
        <v>0</v>
      </c>
      <c r="P20" s="330"/>
      <c r="Q20" s="1145">
        <f t="shared" si="0"/>
        <v>0</v>
      </c>
    </row>
    <row r="21" spans="2:17" ht="14.1" customHeight="1" x14ac:dyDescent="0.25">
      <c r="B21" s="527"/>
      <c r="C21" s="1143"/>
      <c r="D21" s="1144">
        <v>0</v>
      </c>
      <c r="E21" s="1144">
        <v>0</v>
      </c>
      <c r="F21" s="1144">
        <v>0</v>
      </c>
      <c r="G21" s="1144">
        <v>0</v>
      </c>
      <c r="H21" s="1144">
        <v>0</v>
      </c>
      <c r="I21" s="1144">
        <v>0</v>
      </c>
      <c r="J21" s="1144">
        <v>0</v>
      </c>
      <c r="K21" s="1144">
        <v>0</v>
      </c>
      <c r="L21" s="1144">
        <v>0</v>
      </c>
      <c r="M21" s="1144">
        <v>0</v>
      </c>
      <c r="N21" s="1144">
        <v>0</v>
      </c>
      <c r="O21" s="1144">
        <v>0</v>
      </c>
      <c r="P21" s="330"/>
      <c r="Q21" s="1145">
        <f t="shared" si="0"/>
        <v>0</v>
      </c>
    </row>
    <row r="22" spans="2:17" ht="14.1" customHeight="1" x14ac:dyDescent="0.25">
      <c r="B22" s="527"/>
      <c r="C22" s="1143"/>
      <c r="D22" s="1144">
        <v>0</v>
      </c>
      <c r="E22" s="1144">
        <v>0</v>
      </c>
      <c r="F22" s="1144">
        <v>0</v>
      </c>
      <c r="G22" s="1144">
        <v>0</v>
      </c>
      <c r="H22" s="1144">
        <v>0</v>
      </c>
      <c r="I22" s="1144">
        <v>0</v>
      </c>
      <c r="J22" s="1144">
        <v>0</v>
      </c>
      <c r="K22" s="1144">
        <v>0</v>
      </c>
      <c r="L22" s="1144">
        <v>0</v>
      </c>
      <c r="M22" s="1144">
        <v>0</v>
      </c>
      <c r="N22" s="1144">
        <v>0</v>
      </c>
      <c r="O22" s="1144">
        <v>0</v>
      </c>
      <c r="P22" s="330"/>
      <c r="Q22" s="1145">
        <f t="shared" si="0"/>
        <v>0</v>
      </c>
    </row>
    <row r="23" spans="2:17" ht="14.1" customHeight="1" x14ac:dyDescent="0.25">
      <c r="B23" s="527"/>
      <c r="C23" s="1143"/>
      <c r="D23" s="1144">
        <v>0</v>
      </c>
      <c r="E23" s="1144">
        <v>0</v>
      </c>
      <c r="F23" s="1144">
        <v>0</v>
      </c>
      <c r="G23" s="1144">
        <v>0</v>
      </c>
      <c r="H23" s="1144">
        <v>0</v>
      </c>
      <c r="I23" s="1144">
        <v>0</v>
      </c>
      <c r="J23" s="1144">
        <v>0</v>
      </c>
      <c r="K23" s="1144">
        <v>0</v>
      </c>
      <c r="L23" s="1144">
        <v>0</v>
      </c>
      <c r="M23" s="1144">
        <v>0</v>
      </c>
      <c r="N23" s="1144">
        <v>0</v>
      </c>
      <c r="O23" s="1144">
        <v>0</v>
      </c>
      <c r="P23" s="330"/>
      <c r="Q23" s="1145">
        <f t="shared" si="0"/>
        <v>0</v>
      </c>
    </row>
    <row r="24" spans="2:17" ht="14.1" customHeight="1" x14ac:dyDescent="0.25">
      <c r="B24" s="527"/>
      <c r="C24" s="1143"/>
      <c r="D24" s="1144">
        <v>0</v>
      </c>
      <c r="E24" s="1144">
        <v>0</v>
      </c>
      <c r="F24" s="1144">
        <v>0</v>
      </c>
      <c r="G24" s="1144">
        <v>0</v>
      </c>
      <c r="H24" s="1144">
        <v>0</v>
      </c>
      <c r="I24" s="1144">
        <v>0</v>
      </c>
      <c r="J24" s="1144">
        <v>0</v>
      </c>
      <c r="K24" s="1144">
        <v>0</v>
      </c>
      <c r="L24" s="1144">
        <v>0</v>
      </c>
      <c r="M24" s="1144">
        <v>0</v>
      </c>
      <c r="N24" s="1144">
        <v>0</v>
      </c>
      <c r="O24" s="1144">
        <v>0</v>
      </c>
      <c r="P24" s="330"/>
      <c r="Q24" s="1145">
        <f t="shared" si="0"/>
        <v>0</v>
      </c>
    </row>
    <row r="25" spans="2:17" ht="14.1" customHeight="1" x14ac:dyDescent="0.25">
      <c r="B25" s="527"/>
      <c r="C25" s="1143"/>
      <c r="D25" s="1144">
        <v>0</v>
      </c>
      <c r="E25" s="1144">
        <v>0</v>
      </c>
      <c r="F25" s="1144">
        <v>0</v>
      </c>
      <c r="G25" s="1144">
        <v>0</v>
      </c>
      <c r="H25" s="1144">
        <v>0</v>
      </c>
      <c r="I25" s="1144">
        <v>0</v>
      </c>
      <c r="J25" s="1144">
        <v>0</v>
      </c>
      <c r="K25" s="1144">
        <v>0</v>
      </c>
      <c r="L25" s="1144">
        <v>0</v>
      </c>
      <c r="M25" s="1144">
        <v>0</v>
      </c>
      <c r="N25" s="1144">
        <v>0</v>
      </c>
      <c r="O25" s="1144">
        <v>0</v>
      </c>
      <c r="P25" s="330"/>
      <c r="Q25" s="1145">
        <f t="shared" si="0"/>
        <v>0</v>
      </c>
    </row>
    <row r="26" spans="2:17" ht="14.1" customHeight="1" x14ac:dyDescent="0.25">
      <c r="B26" s="527"/>
      <c r="C26" s="1143"/>
      <c r="D26" s="1144">
        <v>0</v>
      </c>
      <c r="E26" s="1144">
        <v>0</v>
      </c>
      <c r="F26" s="1144">
        <v>0</v>
      </c>
      <c r="G26" s="1144">
        <v>0</v>
      </c>
      <c r="H26" s="1144">
        <v>0</v>
      </c>
      <c r="I26" s="1144">
        <v>0</v>
      </c>
      <c r="J26" s="1144">
        <v>0</v>
      </c>
      <c r="K26" s="1144">
        <v>0</v>
      </c>
      <c r="L26" s="1144">
        <v>0</v>
      </c>
      <c r="M26" s="1144">
        <v>0</v>
      </c>
      <c r="N26" s="1144">
        <v>0</v>
      </c>
      <c r="O26" s="1144">
        <v>0</v>
      </c>
      <c r="P26" s="330"/>
      <c r="Q26" s="1145">
        <f t="shared" si="0"/>
        <v>0</v>
      </c>
    </row>
    <row r="27" spans="2:17" ht="14.1" customHeight="1" x14ac:dyDescent="0.25">
      <c r="B27" s="527"/>
      <c r="C27" s="1143"/>
      <c r="D27" s="1144">
        <v>0</v>
      </c>
      <c r="E27" s="1144">
        <v>0</v>
      </c>
      <c r="F27" s="1144">
        <v>0</v>
      </c>
      <c r="G27" s="1144">
        <v>0</v>
      </c>
      <c r="H27" s="1144">
        <v>0</v>
      </c>
      <c r="I27" s="1144">
        <v>0</v>
      </c>
      <c r="J27" s="1144">
        <v>0</v>
      </c>
      <c r="K27" s="1144">
        <v>0</v>
      </c>
      <c r="L27" s="1144">
        <v>0</v>
      </c>
      <c r="M27" s="1144">
        <v>0</v>
      </c>
      <c r="N27" s="1144">
        <v>0</v>
      </c>
      <c r="O27" s="1144">
        <v>0</v>
      </c>
      <c r="P27" s="330"/>
      <c r="Q27" s="1145">
        <f t="shared" si="0"/>
        <v>0</v>
      </c>
    </row>
    <row r="28" spans="2:17" ht="14.1" customHeight="1" x14ac:dyDescent="0.25">
      <c r="B28" s="527"/>
      <c r="C28" s="1143"/>
      <c r="D28" s="1144">
        <v>0</v>
      </c>
      <c r="E28" s="1144">
        <v>0</v>
      </c>
      <c r="F28" s="1144">
        <v>0</v>
      </c>
      <c r="G28" s="1144">
        <v>0</v>
      </c>
      <c r="H28" s="1144">
        <v>0</v>
      </c>
      <c r="I28" s="1144">
        <v>0</v>
      </c>
      <c r="J28" s="1144">
        <v>0</v>
      </c>
      <c r="K28" s="1144">
        <v>0</v>
      </c>
      <c r="L28" s="1144">
        <v>0</v>
      </c>
      <c r="M28" s="1144">
        <v>0</v>
      </c>
      <c r="N28" s="1144">
        <v>0</v>
      </c>
      <c r="O28" s="1144">
        <v>0</v>
      </c>
      <c r="P28" s="330"/>
      <c r="Q28" s="1145">
        <f t="shared" si="0"/>
        <v>0</v>
      </c>
    </row>
    <row r="29" spans="2:17" ht="14.1" customHeight="1" x14ac:dyDescent="0.25">
      <c r="B29" s="527"/>
      <c r="C29" s="1143"/>
      <c r="D29" s="1144">
        <v>0</v>
      </c>
      <c r="E29" s="1144">
        <v>0</v>
      </c>
      <c r="F29" s="1144">
        <v>0</v>
      </c>
      <c r="G29" s="1144">
        <v>0</v>
      </c>
      <c r="H29" s="1144">
        <v>0</v>
      </c>
      <c r="I29" s="1144">
        <v>0</v>
      </c>
      <c r="J29" s="1144">
        <v>0</v>
      </c>
      <c r="K29" s="1144">
        <v>0</v>
      </c>
      <c r="L29" s="1144">
        <v>0</v>
      </c>
      <c r="M29" s="1144">
        <v>0</v>
      </c>
      <c r="N29" s="1144">
        <v>0</v>
      </c>
      <c r="O29" s="1144">
        <v>0</v>
      </c>
      <c r="P29" s="330"/>
      <c r="Q29" s="1145">
        <f t="shared" si="0"/>
        <v>0</v>
      </c>
    </row>
    <row r="30" spans="2:17" ht="14.1" customHeight="1" x14ac:dyDescent="0.25">
      <c r="B30" s="527"/>
      <c r="C30" s="1143"/>
      <c r="D30" s="1144">
        <v>0</v>
      </c>
      <c r="E30" s="1144">
        <v>0</v>
      </c>
      <c r="F30" s="1144">
        <v>0</v>
      </c>
      <c r="G30" s="1144">
        <v>0</v>
      </c>
      <c r="H30" s="1144">
        <v>0</v>
      </c>
      <c r="I30" s="1144">
        <v>0</v>
      </c>
      <c r="J30" s="1144">
        <v>0</v>
      </c>
      <c r="K30" s="1144">
        <v>0</v>
      </c>
      <c r="L30" s="1144">
        <v>0</v>
      </c>
      <c r="M30" s="1144">
        <v>0</v>
      </c>
      <c r="N30" s="1144">
        <v>0</v>
      </c>
      <c r="O30" s="1144">
        <v>0</v>
      </c>
      <c r="P30" s="330"/>
      <c r="Q30" s="1145">
        <f t="shared" si="0"/>
        <v>0</v>
      </c>
    </row>
    <row r="31" spans="2:17" ht="14.1" customHeight="1" x14ac:dyDescent="0.25">
      <c r="B31" s="527"/>
      <c r="C31" s="1143"/>
      <c r="D31" s="1144">
        <v>0</v>
      </c>
      <c r="E31" s="1144">
        <v>0</v>
      </c>
      <c r="F31" s="1144">
        <v>0</v>
      </c>
      <c r="G31" s="1144">
        <v>0</v>
      </c>
      <c r="H31" s="1144">
        <v>0</v>
      </c>
      <c r="I31" s="1144">
        <v>0</v>
      </c>
      <c r="J31" s="1144">
        <v>0</v>
      </c>
      <c r="K31" s="1144">
        <v>0</v>
      </c>
      <c r="L31" s="1144">
        <v>0</v>
      </c>
      <c r="M31" s="1144">
        <v>0</v>
      </c>
      <c r="N31" s="1144">
        <v>0</v>
      </c>
      <c r="O31" s="1144">
        <v>0</v>
      </c>
      <c r="P31" s="330"/>
      <c r="Q31" s="1145">
        <f t="shared" si="0"/>
        <v>0</v>
      </c>
    </row>
    <row r="32" spans="2:17" ht="14.1" customHeight="1" x14ac:dyDescent="0.25">
      <c r="B32" s="527"/>
      <c r="C32" s="1143"/>
      <c r="D32" s="1144">
        <v>0</v>
      </c>
      <c r="E32" s="1144">
        <v>0</v>
      </c>
      <c r="F32" s="1144">
        <v>0</v>
      </c>
      <c r="G32" s="1144">
        <v>0</v>
      </c>
      <c r="H32" s="1144">
        <v>0</v>
      </c>
      <c r="I32" s="1144">
        <v>0</v>
      </c>
      <c r="J32" s="1144">
        <v>0</v>
      </c>
      <c r="K32" s="1144">
        <v>0</v>
      </c>
      <c r="L32" s="1144">
        <v>0</v>
      </c>
      <c r="M32" s="1144">
        <v>0</v>
      </c>
      <c r="N32" s="1144">
        <v>0</v>
      </c>
      <c r="O32" s="1144">
        <v>0</v>
      </c>
      <c r="P32" s="330"/>
      <c r="Q32" s="1145">
        <f t="shared" si="0"/>
        <v>0</v>
      </c>
    </row>
    <row r="33" spans="2:17" ht="14.1" customHeight="1" x14ac:dyDescent="0.25">
      <c r="B33" s="527"/>
      <c r="C33" s="1143"/>
      <c r="D33" s="1144">
        <v>0</v>
      </c>
      <c r="E33" s="1144">
        <v>0</v>
      </c>
      <c r="F33" s="1144">
        <v>0</v>
      </c>
      <c r="G33" s="1144">
        <v>0</v>
      </c>
      <c r="H33" s="1144">
        <v>0</v>
      </c>
      <c r="I33" s="1144">
        <v>0</v>
      </c>
      <c r="J33" s="1144">
        <v>0</v>
      </c>
      <c r="K33" s="1144">
        <v>0</v>
      </c>
      <c r="L33" s="1144">
        <v>0</v>
      </c>
      <c r="M33" s="1144">
        <v>0</v>
      </c>
      <c r="N33" s="1144">
        <v>0</v>
      </c>
      <c r="O33" s="1144">
        <v>0</v>
      </c>
      <c r="P33" s="330"/>
      <c r="Q33" s="1145">
        <f t="shared" si="0"/>
        <v>0</v>
      </c>
    </row>
    <row r="34" spans="2:17" ht="14.1" customHeight="1" x14ac:dyDescent="0.25">
      <c r="B34" s="527"/>
      <c r="C34" s="1143"/>
      <c r="D34" s="1144">
        <v>0</v>
      </c>
      <c r="E34" s="1144">
        <v>0</v>
      </c>
      <c r="F34" s="1144">
        <v>0</v>
      </c>
      <c r="G34" s="1144">
        <v>0</v>
      </c>
      <c r="H34" s="1144">
        <v>0</v>
      </c>
      <c r="I34" s="1144">
        <v>0</v>
      </c>
      <c r="J34" s="1144">
        <v>0</v>
      </c>
      <c r="K34" s="1144">
        <v>0</v>
      </c>
      <c r="L34" s="1144">
        <v>0</v>
      </c>
      <c r="M34" s="1144">
        <v>0</v>
      </c>
      <c r="N34" s="1144">
        <v>0</v>
      </c>
      <c r="O34" s="1144">
        <v>0</v>
      </c>
      <c r="P34" s="330"/>
      <c r="Q34" s="1145">
        <f t="shared" si="0"/>
        <v>0</v>
      </c>
    </row>
    <row r="35" spans="2:17" ht="14.1" customHeight="1" x14ac:dyDescent="0.25">
      <c r="B35" s="527"/>
      <c r="C35" s="1143"/>
      <c r="D35" s="1144">
        <v>0</v>
      </c>
      <c r="E35" s="1144">
        <v>0</v>
      </c>
      <c r="F35" s="1144">
        <v>0</v>
      </c>
      <c r="G35" s="1144">
        <v>0</v>
      </c>
      <c r="H35" s="1144">
        <v>0</v>
      </c>
      <c r="I35" s="1144">
        <v>0</v>
      </c>
      <c r="J35" s="1144">
        <v>0</v>
      </c>
      <c r="K35" s="1144">
        <v>0</v>
      </c>
      <c r="L35" s="1144">
        <v>0</v>
      </c>
      <c r="M35" s="1144">
        <v>0</v>
      </c>
      <c r="N35" s="1144">
        <v>0</v>
      </c>
      <c r="O35" s="1144">
        <v>0</v>
      </c>
      <c r="P35" s="330"/>
      <c r="Q35" s="1145">
        <f t="shared" si="0"/>
        <v>0</v>
      </c>
    </row>
    <row r="36" spans="2:17" ht="14.1" customHeight="1" x14ac:dyDescent="0.25">
      <c r="B36" s="527"/>
      <c r="C36" s="1143"/>
      <c r="D36" s="1144">
        <v>0</v>
      </c>
      <c r="E36" s="1144">
        <v>0</v>
      </c>
      <c r="F36" s="1144">
        <v>0</v>
      </c>
      <c r="G36" s="1144">
        <v>0</v>
      </c>
      <c r="H36" s="1144">
        <v>0</v>
      </c>
      <c r="I36" s="1144">
        <v>0</v>
      </c>
      <c r="J36" s="1144">
        <v>0</v>
      </c>
      <c r="K36" s="1144">
        <v>0</v>
      </c>
      <c r="L36" s="1144">
        <v>0</v>
      </c>
      <c r="M36" s="1144">
        <v>0</v>
      </c>
      <c r="N36" s="1144">
        <v>0</v>
      </c>
      <c r="O36" s="1144">
        <v>0</v>
      </c>
      <c r="P36" s="330"/>
      <c r="Q36" s="1145">
        <f t="shared" si="0"/>
        <v>0</v>
      </c>
    </row>
    <row r="37" spans="2:17" ht="14.1" customHeight="1" x14ac:dyDescent="0.25">
      <c r="B37" s="527"/>
      <c r="C37" s="1143"/>
      <c r="D37" s="1144">
        <v>0</v>
      </c>
      <c r="E37" s="1144">
        <v>0</v>
      </c>
      <c r="F37" s="1144">
        <v>0</v>
      </c>
      <c r="G37" s="1144">
        <v>0</v>
      </c>
      <c r="H37" s="1144">
        <v>0</v>
      </c>
      <c r="I37" s="1144">
        <v>0</v>
      </c>
      <c r="J37" s="1144">
        <v>0</v>
      </c>
      <c r="K37" s="1144">
        <v>0</v>
      </c>
      <c r="L37" s="1144">
        <v>0</v>
      </c>
      <c r="M37" s="1144">
        <v>0</v>
      </c>
      <c r="N37" s="1144">
        <v>0</v>
      </c>
      <c r="O37" s="1144">
        <v>0</v>
      </c>
      <c r="P37" s="330"/>
      <c r="Q37" s="1145">
        <f t="shared" si="0"/>
        <v>0</v>
      </c>
    </row>
    <row r="38" spans="2:17" ht="14.1" customHeight="1" x14ac:dyDescent="0.25">
      <c r="B38" s="527"/>
      <c r="C38" s="1143"/>
      <c r="D38" s="1144">
        <v>0</v>
      </c>
      <c r="E38" s="1144">
        <v>0</v>
      </c>
      <c r="F38" s="1144">
        <v>0</v>
      </c>
      <c r="G38" s="1144">
        <v>0</v>
      </c>
      <c r="H38" s="1144">
        <v>0</v>
      </c>
      <c r="I38" s="1144">
        <v>0</v>
      </c>
      <c r="J38" s="1144">
        <v>0</v>
      </c>
      <c r="K38" s="1144">
        <v>0</v>
      </c>
      <c r="L38" s="1144">
        <v>0</v>
      </c>
      <c r="M38" s="1144">
        <v>0</v>
      </c>
      <c r="N38" s="1144">
        <v>0</v>
      </c>
      <c r="O38" s="1144">
        <v>0</v>
      </c>
      <c r="P38" s="330"/>
      <c r="Q38" s="1145">
        <f t="shared" si="0"/>
        <v>0</v>
      </c>
    </row>
    <row r="39" spans="2:17" ht="14.1" customHeight="1" x14ac:dyDescent="0.25">
      <c r="B39" s="527"/>
      <c r="C39" s="1143"/>
      <c r="D39" s="1144">
        <v>0</v>
      </c>
      <c r="E39" s="1144">
        <v>0</v>
      </c>
      <c r="F39" s="1144">
        <v>0</v>
      </c>
      <c r="G39" s="1144">
        <v>0</v>
      </c>
      <c r="H39" s="1144">
        <v>0</v>
      </c>
      <c r="I39" s="1144">
        <v>0</v>
      </c>
      <c r="J39" s="1144">
        <v>0</v>
      </c>
      <c r="K39" s="1144">
        <v>0</v>
      </c>
      <c r="L39" s="1144">
        <v>0</v>
      </c>
      <c r="M39" s="1144">
        <v>0</v>
      </c>
      <c r="N39" s="1144">
        <v>0</v>
      </c>
      <c r="O39" s="1144">
        <v>0</v>
      </c>
      <c r="P39" s="330"/>
      <c r="Q39" s="1145">
        <f t="shared" si="0"/>
        <v>0</v>
      </c>
    </row>
    <row r="40" spans="2:17" ht="14.1" customHeight="1" x14ac:dyDescent="0.25">
      <c r="B40" s="527"/>
      <c r="C40" s="1143"/>
      <c r="D40" s="1144">
        <v>0</v>
      </c>
      <c r="E40" s="1144">
        <v>0</v>
      </c>
      <c r="F40" s="1144">
        <v>0</v>
      </c>
      <c r="G40" s="1144">
        <v>0</v>
      </c>
      <c r="H40" s="1144">
        <v>0</v>
      </c>
      <c r="I40" s="1144">
        <v>0</v>
      </c>
      <c r="J40" s="1144">
        <v>0</v>
      </c>
      <c r="K40" s="1144">
        <v>0</v>
      </c>
      <c r="L40" s="1144">
        <v>0</v>
      </c>
      <c r="M40" s="1144">
        <v>0</v>
      </c>
      <c r="N40" s="1144">
        <v>0</v>
      </c>
      <c r="O40" s="1144">
        <v>0</v>
      </c>
      <c r="P40" s="330"/>
      <c r="Q40" s="1145">
        <f t="shared" si="0"/>
        <v>0</v>
      </c>
    </row>
    <row r="41" spans="2:17" ht="14.1" customHeight="1" x14ac:dyDescent="0.25">
      <c r="B41" s="527"/>
      <c r="C41" s="1143"/>
      <c r="D41" s="1144">
        <v>0</v>
      </c>
      <c r="E41" s="1144">
        <v>0</v>
      </c>
      <c r="F41" s="1144">
        <v>0</v>
      </c>
      <c r="G41" s="1144">
        <v>0</v>
      </c>
      <c r="H41" s="1144">
        <v>0</v>
      </c>
      <c r="I41" s="1144">
        <v>0</v>
      </c>
      <c r="J41" s="1144">
        <v>0</v>
      </c>
      <c r="K41" s="1144">
        <v>0</v>
      </c>
      <c r="L41" s="1144">
        <v>0</v>
      </c>
      <c r="M41" s="1144">
        <v>0</v>
      </c>
      <c r="N41" s="1144">
        <v>0</v>
      </c>
      <c r="O41" s="1144">
        <v>0</v>
      </c>
      <c r="P41" s="330"/>
      <c r="Q41" s="1145">
        <f t="shared" si="0"/>
        <v>0</v>
      </c>
    </row>
    <row r="42" spans="2:17" ht="14.1" customHeight="1" x14ac:dyDescent="0.25">
      <c r="B42" s="527"/>
      <c r="C42" s="1143"/>
      <c r="D42" s="1144">
        <v>0</v>
      </c>
      <c r="E42" s="1144">
        <v>0</v>
      </c>
      <c r="F42" s="1144">
        <v>0</v>
      </c>
      <c r="G42" s="1144">
        <v>0</v>
      </c>
      <c r="H42" s="1144">
        <v>0</v>
      </c>
      <c r="I42" s="1144">
        <v>0</v>
      </c>
      <c r="J42" s="1144">
        <v>0</v>
      </c>
      <c r="K42" s="1144">
        <v>0</v>
      </c>
      <c r="L42" s="1144">
        <v>0</v>
      </c>
      <c r="M42" s="1144">
        <v>0</v>
      </c>
      <c r="N42" s="1144">
        <v>0</v>
      </c>
      <c r="O42" s="1144">
        <v>0</v>
      </c>
      <c r="P42" s="330"/>
      <c r="Q42" s="1145">
        <f t="shared" si="0"/>
        <v>0</v>
      </c>
    </row>
    <row r="43" spans="2:17" ht="14.1" customHeight="1" x14ac:dyDescent="0.25">
      <c r="B43" s="527"/>
      <c r="C43" s="1143"/>
      <c r="D43" s="1144">
        <v>0</v>
      </c>
      <c r="E43" s="1144">
        <v>0</v>
      </c>
      <c r="F43" s="1144">
        <v>0</v>
      </c>
      <c r="G43" s="1144">
        <v>0</v>
      </c>
      <c r="H43" s="1144">
        <v>0</v>
      </c>
      <c r="I43" s="1144">
        <v>0</v>
      </c>
      <c r="J43" s="1144">
        <v>0</v>
      </c>
      <c r="K43" s="1144">
        <v>0</v>
      </c>
      <c r="L43" s="1144">
        <v>0</v>
      </c>
      <c r="M43" s="1144">
        <v>0</v>
      </c>
      <c r="N43" s="1144">
        <v>0</v>
      </c>
      <c r="O43" s="1144">
        <v>0</v>
      </c>
      <c r="P43" s="330"/>
      <c r="Q43" s="1145">
        <f t="shared" si="0"/>
        <v>0</v>
      </c>
    </row>
    <row r="44" spans="2:17" ht="14.1" customHeight="1" x14ac:dyDescent="0.25">
      <c r="B44" s="527"/>
      <c r="C44" s="1143"/>
      <c r="D44" s="1144">
        <v>0</v>
      </c>
      <c r="E44" s="1144">
        <v>0</v>
      </c>
      <c r="F44" s="1144">
        <v>0</v>
      </c>
      <c r="G44" s="1144">
        <v>0</v>
      </c>
      <c r="H44" s="1144">
        <v>0</v>
      </c>
      <c r="I44" s="1144">
        <v>0</v>
      </c>
      <c r="J44" s="1144">
        <v>0</v>
      </c>
      <c r="K44" s="1144">
        <v>0</v>
      </c>
      <c r="L44" s="1144">
        <v>0</v>
      </c>
      <c r="M44" s="1144">
        <v>0</v>
      </c>
      <c r="N44" s="1144">
        <v>0</v>
      </c>
      <c r="O44" s="1144">
        <v>0</v>
      </c>
      <c r="P44" s="330"/>
      <c r="Q44" s="1145">
        <f t="shared" si="0"/>
        <v>0</v>
      </c>
    </row>
    <row r="45" spans="2:17" ht="14.1" customHeight="1" x14ac:dyDescent="0.25">
      <c r="B45" s="527"/>
      <c r="C45" s="1143"/>
      <c r="D45" s="1144">
        <v>0</v>
      </c>
      <c r="E45" s="1144">
        <v>0</v>
      </c>
      <c r="F45" s="1144">
        <v>0</v>
      </c>
      <c r="G45" s="1144">
        <v>0</v>
      </c>
      <c r="H45" s="1144">
        <v>0</v>
      </c>
      <c r="I45" s="1144">
        <v>0</v>
      </c>
      <c r="J45" s="1144">
        <v>0</v>
      </c>
      <c r="K45" s="1144">
        <v>0</v>
      </c>
      <c r="L45" s="1144">
        <v>0</v>
      </c>
      <c r="M45" s="1144">
        <v>0</v>
      </c>
      <c r="N45" s="1144">
        <v>0</v>
      </c>
      <c r="O45" s="1144">
        <v>0</v>
      </c>
      <c r="P45" s="330"/>
      <c r="Q45" s="1145">
        <f t="shared" si="0"/>
        <v>0</v>
      </c>
    </row>
    <row r="46" spans="2:17" ht="14.1" customHeight="1" x14ac:dyDescent="0.25">
      <c r="B46" s="527"/>
      <c r="C46" s="1143"/>
      <c r="D46" s="1144">
        <v>0</v>
      </c>
      <c r="E46" s="1144">
        <v>0</v>
      </c>
      <c r="F46" s="1144">
        <v>0</v>
      </c>
      <c r="G46" s="1144">
        <v>0</v>
      </c>
      <c r="H46" s="1144">
        <v>0</v>
      </c>
      <c r="I46" s="1144">
        <v>0</v>
      </c>
      <c r="J46" s="1144">
        <v>0</v>
      </c>
      <c r="K46" s="1144">
        <v>0</v>
      </c>
      <c r="L46" s="1144">
        <v>0</v>
      </c>
      <c r="M46" s="1144">
        <v>0</v>
      </c>
      <c r="N46" s="1144">
        <v>0</v>
      </c>
      <c r="O46" s="1144">
        <v>0</v>
      </c>
      <c r="P46" s="330"/>
      <c r="Q46" s="1145">
        <f t="shared" si="0"/>
        <v>0</v>
      </c>
    </row>
    <row r="47" spans="2:17" ht="16.5" customHeight="1" x14ac:dyDescent="0.25">
      <c r="B47" s="1146" t="s">
        <v>678</v>
      </c>
      <c r="C47" s="1147"/>
      <c r="D47" s="1148">
        <f t="shared" ref="D47:O47" si="1">SUM(D19:D46)</f>
        <v>0</v>
      </c>
      <c r="E47" s="1148">
        <f t="shared" si="1"/>
        <v>0</v>
      </c>
      <c r="F47" s="1148">
        <f t="shared" si="1"/>
        <v>0</v>
      </c>
      <c r="G47" s="1148">
        <f t="shared" si="1"/>
        <v>0</v>
      </c>
      <c r="H47" s="1148">
        <f t="shared" si="1"/>
        <v>0</v>
      </c>
      <c r="I47" s="1148">
        <f t="shared" si="1"/>
        <v>0</v>
      </c>
      <c r="J47" s="1148">
        <f t="shared" si="1"/>
        <v>0</v>
      </c>
      <c r="K47" s="1148">
        <f t="shared" si="1"/>
        <v>0</v>
      </c>
      <c r="L47" s="1148">
        <f t="shared" si="1"/>
        <v>0</v>
      </c>
      <c r="M47" s="1148">
        <f t="shared" si="1"/>
        <v>0</v>
      </c>
      <c r="N47" s="1148">
        <f t="shared" si="1"/>
        <v>0</v>
      </c>
      <c r="O47" s="1148">
        <f t="shared" si="1"/>
        <v>0</v>
      </c>
      <c r="P47" s="331"/>
      <c r="Q47" s="1149"/>
    </row>
    <row r="48" spans="2:17" ht="16.5" customHeight="1" thickBot="1" x14ac:dyDescent="0.3">
      <c r="B48" s="336" t="s">
        <v>679</v>
      </c>
      <c r="C48" s="170"/>
      <c r="D48" s="528">
        <f>D47</f>
        <v>0</v>
      </c>
      <c r="E48" s="528">
        <f t="shared" ref="E48:O48" si="2">D48+E47</f>
        <v>0</v>
      </c>
      <c r="F48" s="528">
        <f t="shared" si="2"/>
        <v>0</v>
      </c>
      <c r="G48" s="528">
        <f t="shared" si="2"/>
        <v>0</v>
      </c>
      <c r="H48" s="528">
        <f t="shared" si="2"/>
        <v>0</v>
      </c>
      <c r="I48" s="528">
        <f t="shared" si="2"/>
        <v>0</v>
      </c>
      <c r="J48" s="528">
        <f t="shared" si="2"/>
        <v>0</v>
      </c>
      <c r="K48" s="528">
        <f t="shared" si="2"/>
        <v>0</v>
      </c>
      <c r="L48" s="528">
        <f t="shared" si="2"/>
        <v>0</v>
      </c>
      <c r="M48" s="528">
        <f t="shared" si="2"/>
        <v>0</v>
      </c>
      <c r="N48" s="528">
        <f t="shared" si="2"/>
        <v>0</v>
      </c>
      <c r="O48" s="528">
        <f t="shared" si="2"/>
        <v>0</v>
      </c>
      <c r="P48" s="332"/>
      <c r="Q48" s="529">
        <f>SUM(Q19:Q46)</f>
        <v>0</v>
      </c>
    </row>
    <row r="49" spans="2:3" x14ac:dyDescent="0.25">
      <c r="C49" s="171"/>
    </row>
    <row r="50" spans="2:3" ht="15" x14ac:dyDescent="0.25">
      <c r="B50" s="172" t="s">
        <v>680</v>
      </c>
      <c r="C50" s="171"/>
    </row>
    <row r="51" spans="2:3" x14ac:dyDescent="0.25">
      <c r="C51" s="171"/>
    </row>
    <row r="52" spans="2:3" ht="15" x14ac:dyDescent="0.25">
      <c r="B52" s="173" t="s">
        <v>681</v>
      </c>
      <c r="C52" s="171"/>
    </row>
    <row r="53" spans="2:3" ht="15" x14ac:dyDescent="0.25">
      <c r="B53" s="173" t="s">
        <v>682</v>
      </c>
      <c r="C53" s="171"/>
    </row>
    <row r="54" spans="2:3" x14ac:dyDescent="0.25">
      <c r="C54" s="171"/>
    </row>
    <row r="55" spans="2:3" x14ac:dyDescent="0.25">
      <c r="C55" s="171"/>
    </row>
    <row r="56" spans="2:3" x14ac:dyDescent="0.25">
      <c r="C56" s="171"/>
    </row>
    <row r="57" spans="2:3" x14ac:dyDescent="0.25">
      <c r="C57" s="171"/>
    </row>
    <row r="58" spans="2:3" x14ac:dyDescent="0.25">
      <c r="C58" s="171"/>
    </row>
    <row r="59" spans="2:3" x14ac:dyDescent="0.25">
      <c r="C59" s="171"/>
    </row>
    <row r="60" spans="2:3" x14ac:dyDescent="0.25">
      <c r="C60" s="171"/>
    </row>
    <row r="61" spans="2:3" x14ac:dyDescent="0.25">
      <c r="C61" s="171"/>
    </row>
    <row r="62" spans="2:3" x14ac:dyDescent="0.25">
      <c r="C62" s="171"/>
    </row>
    <row r="63" spans="2:3" x14ac:dyDescent="0.25">
      <c r="C63" s="171"/>
    </row>
    <row r="64" spans="2:3" x14ac:dyDescent="0.25">
      <c r="C64" s="171"/>
    </row>
    <row r="65" spans="3:3" x14ac:dyDescent="0.25">
      <c r="C65" s="171"/>
    </row>
    <row r="66" spans="3:3" x14ac:dyDescent="0.25">
      <c r="C66" s="171"/>
    </row>
    <row r="67" spans="3:3" x14ac:dyDescent="0.25">
      <c r="C67" s="171"/>
    </row>
    <row r="68" spans="3:3" x14ac:dyDescent="0.25">
      <c r="C68" s="171"/>
    </row>
    <row r="69" spans="3:3" x14ac:dyDescent="0.25">
      <c r="C69" s="171"/>
    </row>
    <row r="70" spans="3:3" x14ac:dyDescent="0.25">
      <c r="C70" s="171"/>
    </row>
    <row r="71" spans="3:3" x14ac:dyDescent="0.25">
      <c r="C71" s="171"/>
    </row>
    <row r="72" spans="3:3" x14ac:dyDescent="0.25">
      <c r="C72" s="171"/>
    </row>
    <row r="73" spans="3:3" x14ac:dyDescent="0.25">
      <c r="C73" s="171"/>
    </row>
    <row r="74" spans="3:3" x14ac:dyDescent="0.25">
      <c r="C74" s="171"/>
    </row>
    <row r="75" spans="3:3" x14ac:dyDescent="0.25">
      <c r="C75" s="171"/>
    </row>
    <row r="76" spans="3:3" x14ac:dyDescent="0.25">
      <c r="C76" s="171"/>
    </row>
    <row r="77" spans="3:3" x14ac:dyDescent="0.25">
      <c r="C77" s="171"/>
    </row>
    <row r="78" spans="3:3" x14ac:dyDescent="0.25">
      <c r="C78" s="171"/>
    </row>
    <row r="79" spans="3:3" x14ac:dyDescent="0.25">
      <c r="C79" s="171"/>
    </row>
    <row r="80" spans="3:3" x14ac:dyDescent="0.25">
      <c r="C80" s="171"/>
    </row>
    <row r="81" spans="3:3" x14ac:dyDescent="0.25">
      <c r="C81" s="171"/>
    </row>
    <row r="82" spans="3:3" x14ac:dyDescent="0.25">
      <c r="C82" s="171"/>
    </row>
    <row r="83" spans="3:3" x14ac:dyDescent="0.25">
      <c r="C83" s="171"/>
    </row>
    <row r="84" spans="3:3" x14ac:dyDescent="0.25">
      <c r="C84" s="171"/>
    </row>
    <row r="85" spans="3:3" x14ac:dyDescent="0.25">
      <c r="C85" s="171"/>
    </row>
    <row r="86" spans="3:3" x14ac:dyDescent="0.25">
      <c r="C86" s="171"/>
    </row>
    <row r="87" spans="3:3" x14ac:dyDescent="0.25">
      <c r="C87" s="171"/>
    </row>
    <row r="88" spans="3:3" x14ac:dyDescent="0.25">
      <c r="C88" s="171"/>
    </row>
    <row r="89" spans="3:3" x14ac:dyDescent="0.25">
      <c r="C89" s="171"/>
    </row>
    <row r="90" spans="3:3" x14ac:dyDescent="0.25">
      <c r="C90" s="171"/>
    </row>
    <row r="91" spans="3:3" x14ac:dyDescent="0.25">
      <c r="C91" s="171"/>
    </row>
    <row r="92" spans="3:3" x14ac:dyDescent="0.25">
      <c r="C92" s="171"/>
    </row>
    <row r="93" spans="3:3" x14ac:dyDescent="0.25">
      <c r="C93" s="171"/>
    </row>
    <row r="94" spans="3:3" x14ac:dyDescent="0.25">
      <c r="C94" s="171"/>
    </row>
    <row r="95" spans="3:3" x14ac:dyDescent="0.25">
      <c r="C95" s="171"/>
    </row>
    <row r="96" spans="3:3" x14ac:dyDescent="0.25">
      <c r="C96" s="171"/>
    </row>
    <row r="97" spans="3:3" x14ac:dyDescent="0.25">
      <c r="C97" s="171"/>
    </row>
    <row r="98" spans="3:3" x14ac:dyDescent="0.25">
      <c r="C98" s="171"/>
    </row>
    <row r="99" spans="3:3" x14ac:dyDescent="0.25">
      <c r="C99" s="171"/>
    </row>
    <row r="100" spans="3:3" x14ac:dyDescent="0.25">
      <c r="C100" s="171"/>
    </row>
    <row r="101" spans="3:3" x14ac:dyDescent="0.25">
      <c r="C101" s="171"/>
    </row>
    <row r="102" spans="3:3" x14ac:dyDescent="0.25">
      <c r="C102" s="171"/>
    </row>
    <row r="103" spans="3:3" x14ac:dyDescent="0.25">
      <c r="C103" s="171"/>
    </row>
    <row r="104" spans="3:3" x14ac:dyDescent="0.25">
      <c r="C104" s="171"/>
    </row>
    <row r="105" spans="3:3" x14ac:dyDescent="0.25">
      <c r="C105" s="171"/>
    </row>
    <row r="106" spans="3:3" x14ac:dyDescent="0.25">
      <c r="C106" s="171"/>
    </row>
    <row r="107" spans="3:3" x14ac:dyDescent="0.25">
      <c r="C107" s="171"/>
    </row>
    <row r="108" spans="3:3" x14ac:dyDescent="0.25">
      <c r="C108" s="171"/>
    </row>
    <row r="109" spans="3:3" x14ac:dyDescent="0.25">
      <c r="C109" s="171"/>
    </row>
    <row r="110" spans="3:3" x14ac:dyDescent="0.25">
      <c r="C110" s="171"/>
    </row>
    <row r="111" spans="3:3" x14ac:dyDescent="0.25">
      <c r="C111" s="171"/>
    </row>
    <row r="112" spans="3:3" x14ac:dyDescent="0.25">
      <c r="C112" s="171"/>
    </row>
    <row r="113" spans="3:3" x14ac:dyDescent="0.25">
      <c r="C113" s="171"/>
    </row>
    <row r="114" spans="3:3" x14ac:dyDescent="0.25">
      <c r="C114" s="171"/>
    </row>
    <row r="115" spans="3:3" x14ac:dyDescent="0.25">
      <c r="C115" s="171"/>
    </row>
    <row r="116" spans="3:3" x14ac:dyDescent="0.25">
      <c r="C116" s="171"/>
    </row>
    <row r="117" spans="3:3" x14ac:dyDescent="0.25">
      <c r="C117" s="171"/>
    </row>
    <row r="118" spans="3:3" x14ac:dyDescent="0.25">
      <c r="C118" s="171"/>
    </row>
    <row r="119" spans="3:3" x14ac:dyDescent="0.25">
      <c r="C119" s="171"/>
    </row>
    <row r="120" spans="3:3" x14ac:dyDescent="0.25">
      <c r="C120" s="171"/>
    </row>
    <row r="121" spans="3:3" x14ac:dyDescent="0.25">
      <c r="C121" s="171"/>
    </row>
    <row r="122" spans="3:3" x14ac:dyDescent="0.25">
      <c r="C122" s="171"/>
    </row>
    <row r="123" spans="3:3" x14ac:dyDescent="0.25">
      <c r="C123" s="171"/>
    </row>
    <row r="124" spans="3:3" x14ac:dyDescent="0.25">
      <c r="C124" s="171"/>
    </row>
    <row r="125" spans="3:3" x14ac:dyDescent="0.25">
      <c r="C125" s="171"/>
    </row>
    <row r="126" spans="3:3" x14ac:dyDescent="0.25">
      <c r="C126" s="171"/>
    </row>
    <row r="127" spans="3:3" x14ac:dyDescent="0.25">
      <c r="C127" s="171"/>
    </row>
    <row r="128" spans="3:3" x14ac:dyDescent="0.25">
      <c r="C128" s="171"/>
    </row>
  </sheetData>
  <sheetProtection algorithmName="SHA-512" hashValue="evAUAo7hQxXt6aS8w6IcspCk2S7FQQZMQLMHy5tTGvLrtPg/85XuWknnCrRlsj8t+qEXI0qw/SiIIT4wYWPbEw==" saltValue="uy9siF0uIxs7VnLwSdl01g==" spinCount="100000" sheet="1" formatCells="0" formatColumns="0" formatRows="0" insertRows="0" deleteRows="0"/>
  <customSheetViews>
    <customSheetView guid="{F4F80A2D-18C8-4FE7-82F4-0BDA4E4545A4}" fitToPage="1">
      <selection activeCell="N9" sqref="N9"/>
      <pageMargins left="0" right="0" top="0" bottom="0" header="0" footer="0"/>
      <printOptions horizontalCentered="1"/>
      <pageSetup paperSize="9" scale="73" orientation="landscape" r:id="rId1"/>
      <headerFooter alignWithMargins="0"/>
    </customSheetView>
  </customSheetViews>
  <mergeCells count="2">
    <mergeCell ref="B6:E6"/>
    <mergeCell ref="L9:M9"/>
  </mergeCells>
  <dataValidations count="4">
    <dataValidation type="list" allowBlank="1" showInputMessage="1" showErrorMessage="1" sqref="C13" xr:uid="{EF465826-E07A-48DC-9488-23FB7B85031B}">
      <formula1>"month, quarter, semester, year"</formula1>
    </dataValidation>
    <dataValidation type="list" allowBlank="1" showInputMessage="1" showErrorMessage="1" sqref="N8" xr:uid="{20E017AA-EB4E-48A9-A637-97D0C0E65E82}">
      <formula1>Type_of_Price</formula1>
    </dataValidation>
    <dataValidation type="list" allowBlank="1" showInputMessage="1" showErrorMessage="1" sqref="C19:C46" xr:uid="{3EBCB708-D5D6-42E3-9CCD-2972A5D327C1}">
      <formula1>Country_Code</formula1>
    </dataValidation>
    <dataValidation type="list" allowBlank="1" showInputMessage="1" showErrorMessage="1" sqref="D11" xr:uid="{9BD836A7-EFD1-40B2-A9E7-44AD0692BEE7}">
      <formula1>Contract_Options</formula1>
    </dataValidation>
  </dataValidations>
  <printOptions horizontalCentered="1"/>
  <pageMargins left="0.25" right="0.25" top="0.75" bottom="0.75" header="0.3" footer="0.3"/>
  <pageSetup paperSize="9" scale="73" orientation="landscape"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50"/>
    <pageSetUpPr fitToPage="1"/>
  </sheetPr>
  <dimension ref="A1:E33"/>
  <sheetViews>
    <sheetView zoomScaleNormal="100" workbookViewId="0">
      <selection activeCell="B9" sqref="B9:E9"/>
    </sheetView>
  </sheetViews>
  <sheetFormatPr defaultColWidth="8.88671875" defaultRowHeight="13.2" x14ac:dyDescent="0.25"/>
  <cols>
    <col min="1" max="1" width="8.88671875" style="8"/>
    <col min="2" max="2" width="36.33203125" style="7" customWidth="1"/>
    <col min="3" max="3" width="14.6640625" style="8" customWidth="1"/>
    <col min="4" max="4" width="44.44140625" style="8" customWidth="1"/>
    <col min="5" max="16384" width="8.88671875" style="8"/>
  </cols>
  <sheetData>
    <row r="1" spans="1:5" ht="13.8" thickBot="1" x14ac:dyDescent="0.3">
      <c r="B1" s="1354"/>
      <c r="C1" s="1354"/>
      <c r="D1" s="1354"/>
      <c r="E1" s="1354"/>
    </row>
    <row r="2" spans="1:5" ht="14.4" customHeight="1" x14ac:dyDescent="0.25">
      <c r="A2" s="167"/>
      <c r="B2" s="445" t="s">
        <v>36</v>
      </c>
      <c r="C2" s="718" t="str">
        <f>""&amp;'General Instructions'!I5</f>
        <v>EUSPA/OP/16/25 - LOT 2</v>
      </c>
      <c r="D2" s="616"/>
      <c r="E2" s="673"/>
    </row>
    <row r="3" spans="1:5" ht="14.4" customHeight="1" x14ac:dyDescent="0.25">
      <c r="A3" s="167"/>
      <c r="B3" s="1150" t="s">
        <v>6</v>
      </c>
      <c r="C3" s="568" t="str">
        <f>""&amp;'General Instructions'!I6</f>
        <v>Administrative support services to EUSPA</v>
      </c>
      <c r="D3" s="1151"/>
      <c r="E3" s="570"/>
    </row>
    <row r="4" spans="1:5" ht="14.4" customHeight="1" thickBot="1" x14ac:dyDescent="0.3">
      <c r="A4" s="167"/>
      <c r="B4" s="197" t="s">
        <v>9</v>
      </c>
      <c r="C4" s="617" t="str">
        <f>""&amp;'General Instructions'!I7</f>
        <v>Annex I.F.2</v>
      </c>
      <c r="D4" s="618"/>
      <c r="E4" s="619"/>
    </row>
    <row r="5" spans="1:5" ht="25.2" customHeight="1" x14ac:dyDescent="0.25">
      <c r="B5" s="1352"/>
      <c r="C5" s="1352"/>
      <c r="D5" s="1352"/>
      <c r="E5" s="1352"/>
    </row>
    <row r="6" spans="1:5" ht="31.2" customHeight="1" x14ac:dyDescent="0.25">
      <c r="B6" s="1349" t="s">
        <v>683</v>
      </c>
      <c r="C6" s="1349"/>
      <c r="D6" s="1349"/>
      <c r="E6" s="1349"/>
    </row>
    <row r="7" spans="1:5" x14ac:dyDescent="0.25">
      <c r="B7" s="1368"/>
      <c r="C7" s="1368"/>
      <c r="D7" s="1368"/>
      <c r="E7" s="1368"/>
    </row>
    <row r="8" spans="1:5" x14ac:dyDescent="0.25">
      <c r="B8" s="1352"/>
      <c r="C8" s="1352"/>
      <c r="D8" s="1352"/>
      <c r="E8" s="1352"/>
    </row>
    <row r="9" spans="1:5" ht="39" customHeight="1" x14ac:dyDescent="0.25">
      <c r="B9" s="1356" t="s">
        <v>684</v>
      </c>
      <c r="C9" s="1356"/>
      <c r="D9" s="1356"/>
      <c r="E9" s="1356"/>
    </row>
    <row r="10" spans="1:5" ht="45" customHeight="1" x14ac:dyDescent="0.25">
      <c r="B10" s="1356" t="s">
        <v>685</v>
      </c>
      <c r="C10" s="1356"/>
      <c r="D10" s="1356"/>
      <c r="E10" s="1356"/>
    </row>
    <row r="11" spans="1:5" ht="15" x14ac:dyDescent="0.25">
      <c r="B11" s="1356"/>
      <c r="C11" s="1356"/>
      <c r="D11" s="1356"/>
      <c r="E11" s="1356"/>
    </row>
    <row r="12" spans="1:5" ht="20.100000000000001" customHeight="1" x14ac:dyDescent="0.25">
      <c r="B12" s="1356" t="s">
        <v>686</v>
      </c>
      <c r="C12" s="1356"/>
      <c r="D12" s="1356"/>
      <c r="E12" s="1356"/>
    </row>
    <row r="13" spans="1:5" ht="30.75" customHeight="1" x14ac:dyDescent="0.25">
      <c r="B13" s="1374" t="s">
        <v>687</v>
      </c>
      <c r="C13" s="1374"/>
      <c r="D13" s="1374"/>
      <c r="E13" s="1374"/>
    </row>
    <row r="14" spans="1:5" ht="15" x14ac:dyDescent="0.25">
      <c r="B14" s="1356"/>
      <c r="C14" s="1356"/>
      <c r="D14" s="1356"/>
      <c r="E14" s="1356"/>
    </row>
    <row r="15" spans="1:5" ht="20.100000000000001" customHeight="1" x14ac:dyDescent="0.25">
      <c r="B15" s="1356" t="s">
        <v>688</v>
      </c>
      <c r="C15" s="1356"/>
      <c r="D15" s="1356"/>
      <c r="E15" s="1356"/>
    </row>
    <row r="16" spans="1:5" ht="20.100000000000001" customHeight="1" x14ac:dyDescent="0.25">
      <c r="B16" s="1356" t="s">
        <v>689</v>
      </c>
      <c r="C16" s="1356"/>
      <c r="D16" s="1356"/>
      <c r="E16" s="1356"/>
    </row>
    <row r="17" spans="2:5" ht="35.1" customHeight="1" x14ac:dyDescent="0.25">
      <c r="B17" s="1361" t="s">
        <v>690</v>
      </c>
      <c r="C17" s="1361"/>
      <c r="D17" s="1361"/>
      <c r="E17" s="1361"/>
    </row>
    <row r="18" spans="2:5" ht="15" x14ac:dyDescent="0.25">
      <c r="B18" s="1361"/>
      <c r="C18" s="1361"/>
      <c r="D18" s="1361"/>
      <c r="E18" s="1361"/>
    </row>
    <row r="19" spans="2:5" ht="20.100000000000001" customHeight="1" x14ac:dyDescent="0.25">
      <c r="B19" s="1361" t="s">
        <v>691</v>
      </c>
      <c r="C19" s="1361"/>
      <c r="D19" s="1361"/>
      <c r="E19" s="1361"/>
    </row>
    <row r="20" spans="2:5" ht="15" x14ac:dyDescent="0.25">
      <c r="B20" s="1361"/>
      <c r="C20" s="1361"/>
      <c r="D20" s="1361"/>
      <c r="E20" s="1361"/>
    </row>
    <row r="21" spans="2:5" ht="20.100000000000001" customHeight="1" x14ac:dyDescent="0.25">
      <c r="B21" s="1361" t="s">
        <v>692</v>
      </c>
      <c r="C21" s="1361"/>
      <c r="D21" s="1361"/>
      <c r="E21" s="1361"/>
    </row>
    <row r="22" spans="2:5" ht="23.25" customHeight="1" x14ac:dyDescent="0.25">
      <c r="B22" s="1361" t="s">
        <v>693</v>
      </c>
      <c r="C22" s="1361"/>
      <c r="D22" s="1361"/>
      <c r="E22" s="1361"/>
    </row>
    <row r="23" spans="2:5" ht="15" x14ac:dyDescent="0.25">
      <c r="B23" s="1361"/>
      <c r="C23" s="1361"/>
      <c r="D23" s="1361"/>
      <c r="E23" s="1361"/>
    </row>
    <row r="24" spans="2:5" ht="20.100000000000001" customHeight="1" x14ac:dyDescent="0.25">
      <c r="B24" s="1361" t="s">
        <v>694</v>
      </c>
      <c r="C24" s="1361"/>
      <c r="D24" s="1361"/>
      <c r="E24" s="1361"/>
    </row>
    <row r="25" spans="2:5" ht="20.100000000000001" customHeight="1" x14ac:dyDescent="0.25">
      <c r="B25" s="1361" t="s">
        <v>695</v>
      </c>
      <c r="C25" s="1361"/>
      <c r="D25" s="1361"/>
      <c r="E25" s="1361"/>
    </row>
    <row r="26" spans="2:5" ht="15" x14ac:dyDescent="0.25">
      <c r="B26" s="1361"/>
      <c r="C26" s="1361"/>
      <c r="D26" s="1361"/>
      <c r="E26" s="1361"/>
    </row>
    <row r="27" spans="2:5" ht="35.1" customHeight="1" x14ac:dyDescent="0.25">
      <c r="B27" s="1356" t="s">
        <v>670</v>
      </c>
      <c r="C27" s="1356"/>
      <c r="D27" s="1356"/>
      <c r="E27" s="1356"/>
    </row>
    <row r="28" spans="2:5" ht="15" x14ac:dyDescent="0.25">
      <c r="B28" s="1356"/>
      <c r="C28" s="1356"/>
      <c r="D28" s="1356"/>
      <c r="E28" s="1356"/>
    </row>
    <row r="29" spans="2:5" ht="35.1" customHeight="1" x14ac:dyDescent="0.25">
      <c r="B29" s="1361" t="s">
        <v>696</v>
      </c>
      <c r="C29" s="1361"/>
      <c r="D29" s="1361"/>
      <c r="E29" s="1361"/>
    </row>
    <row r="30" spans="2:5" x14ac:dyDescent="0.25">
      <c r="B30" s="1352"/>
      <c r="C30" s="1352"/>
      <c r="D30" s="1352"/>
      <c r="E30" s="1352"/>
    </row>
    <row r="31" spans="2:5" ht="15" x14ac:dyDescent="0.25">
      <c r="B31" s="1361" t="s">
        <v>697</v>
      </c>
      <c r="C31" s="1361"/>
      <c r="D31" s="1361"/>
      <c r="E31" s="1361"/>
    </row>
    <row r="32" spans="2:5" x14ac:dyDescent="0.25">
      <c r="B32" s="1352"/>
      <c r="C32" s="1352"/>
      <c r="D32" s="1352"/>
      <c r="E32" s="1352"/>
    </row>
    <row r="33" spans="2:5" ht="15" x14ac:dyDescent="0.25">
      <c r="B33" s="1361"/>
      <c r="C33" s="1361"/>
      <c r="D33" s="1361"/>
      <c r="E33" s="1361"/>
    </row>
  </sheetData>
  <customSheetViews>
    <customSheetView guid="{72D2C8F3-BE30-43C0-87E5-ECEB803C12C0}" fitToPage="1" topLeftCell="A10">
      <selection activeCell="B11" sqref="B11"/>
      <pageMargins left="0" right="0" top="0" bottom="0" header="0" footer="0"/>
      <printOptions horizontalCentered="1"/>
      <pageSetup paperSize="9" scale="91" orientation="portrait" r:id="rId1"/>
      <headerFooter alignWithMargins="0">
        <oddFooter>&amp;R&amp;F   &amp;A</oddFooter>
      </headerFooter>
    </customSheetView>
    <customSheetView guid="{F4F80A2D-18C8-4FE7-82F4-0BDA4E4545A4}" scale="80" fitToPage="1">
      <selection activeCell="M31" sqref="M31"/>
      <pageMargins left="0" right="0" top="0" bottom="0" header="0" footer="0"/>
      <printOptions horizontalCentered="1"/>
      <pageSetup paperSize="9" orientation="portrait" r:id="rId2"/>
      <headerFooter alignWithMargins="0">
        <oddHeader>&amp;R&amp;A    Version  2.0</oddHeader>
        <oddFooter>&amp;L&amp;F  &amp;R page  &amp;P  of &amp;N</oddFooter>
      </headerFooter>
    </customSheetView>
  </customSheetViews>
  <mergeCells count="30">
    <mergeCell ref="B32:E32"/>
    <mergeCell ref="B33:E33"/>
    <mergeCell ref="B26:E26"/>
    <mergeCell ref="B27:E27"/>
    <mergeCell ref="B28:E28"/>
    <mergeCell ref="B29:E29"/>
    <mergeCell ref="B30:E30"/>
    <mergeCell ref="B31:E31"/>
    <mergeCell ref="B25:E25"/>
    <mergeCell ref="B14:E14"/>
    <mergeCell ref="B15:E15"/>
    <mergeCell ref="B16:E16"/>
    <mergeCell ref="B17:E17"/>
    <mergeCell ref="B18:E18"/>
    <mergeCell ref="B19:E19"/>
    <mergeCell ref="B20:E20"/>
    <mergeCell ref="B21:E21"/>
    <mergeCell ref="B22:E22"/>
    <mergeCell ref="B23:E23"/>
    <mergeCell ref="B24:E24"/>
    <mergeCell ref="B13:E13"/>
    <mergeCell ref="B1:E1"/>
    <mergeCell ref="B5:E5"/>
    <mergeCell ref="B6:E6"/>
    <mergeCell ref="B7:E7"/>
    <mergeCell ref="B8:E8"/>
    <mergeCell ref="B9:E9"/>
    <mergeCell ref="B10:E10"/>
    <mergeCell ref="B11:E11"/>
    <mergeCell ref="B12:E12"/>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  &amp;R page  &amp;P  of &amp;N</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Q48"/>
  <sheetViews>
    <sheetView topLeftCell="A13" zoomScaleNormal="100" workbookViewId="0">
      <selection activeCell="B9" sqref="B9:E9"/>
    </sheetView>
  </sheetViews>
  <sheetFormatPr defaultColWidth="8.88671875" defaultRowHeight="13.2" x14ac:dyDescent="0.25"/>
  <cols>
    <col min="1" max="1" width="2.6640625" style="6" customWidth="1"/>
    <col min="2" max="2" width="32.33203125" style="6" customWidth="1"/>
    <col min="3" max="14" width="11.5546875" style="6" customWidth="1"/>
    <col min="15" max="15" width="10.33203125" style="6" customWidth="1"/>
    <col min="16" max="16384" width="8.88671875" style="6"/>
  </cols>
  <sheetData>
    <row r="1" spans="1:17" ht="13.8" thickBot="1" x14ac:dyDescent="0.3">
      <c r="C1" s="20"/>
      <c r="D1" s="20"/>
      <c r="E1" s="20"/>
      <c r="F1" s="20"/>
      <c r="G1" s="20"/>
      <c r="H1" s="20"/>
      <c r="I1" s="20"/>
      <c r="J1" s="20"/>
      <c r="K1" s="20"/>
      <c r="L1" s="20"/>
      <c r="M1" s="20"/>
      <c r="N1" s="20"/>
      <c r="O1" s="20"/>
    </row>
    <row r="2" spans="1:17" ht="15.9" customHeight="1" x14ac:dyDescent="0.3">
      <c r="B2" s="445" t="s">
        <v>36</v>
      </c>
      <c r="C2" s="464"/>
      <c r="D2" s="1073" t="str">
        <f>""&amp;'General Instructions'!I5</f>
        <v>EUSPA/OP/16/25 - LOT 2</v>
      </c>
      <c r="E2" s="571"/>
      <c r="F2" s="571"/>
      <c r="G2" s="571"/>
      <c r="H2" s="571"/>
      <c r="I2" s="571"/>
      <c r="J2" s="583"/>
      <c r="K2" s="586"/>
      <c r="L2" s="586"/>
      <c r="M2" s="586"/>
      <c r="N2" s="586"/>
      <c r="O2" s="645"/>
      <c r="P2" s="175"/>
      <c r="Q2" s="175"/>
    </row>
    <row r="3" spans="1:17" ht="15.9" customHeight="1" x14ac:dyDescent="0.3">
      <c r="A3" s="24"/>
      <c r="B3" s="748" t="s">
        <v>6</v>
      </c>
      <c r="C3" s="1152"/>
      <c r="D3" s="1153" t="str">
        <f>""&amp;'General Instructions'!I6</f>
        <v>Administrative support services to EUSPA</v>
      </c>
      <c r="E3" s="749"/>
      <c r="F3" s="749"/>
      <c r="G3" s="749"/>
      <c r="H3" s="749"/>
      <c r="I3" s="749"/>
      <c r="J3" s="750"/>
      <c r="K3" s="586"/>
      <c r="L3" s="586"/>
      <c r="M3" s="586"/>
      <c r="N3" s="586"/>
      <c r="O3" s="587"/>
      <c r="P3" s="175"/>
      <c r="Q3" s="175"/>
    </row>
    <row r="4" spans="1:17" ht="15.9" customHeight="1" x14ac:dyDescent="0.3">
      <c r="A4" s="24"/>
      <c r="B4" s="748" t="s">
        <v>9</v>
      </c>
      <c r="C4" s="1152"/>
      <c r="D4" s="568" t="str">
        <f>""&amp;'General Instructions'!I7</f>
        <v>Annex I.F.2</v>
      </c>
      <c r="E4" s="569"/>
      <c r="F4" s="569"/>
      <c r="G4" s="569"/>
      <c r="H4" s="569"/>
      <c r="I4" s="569"/>
      <c r="J4" s="584"/>
      <c r="K4" s="586"/>
      <c r="L4" s="586"/>
      <c r="M4" s="586"/>
      <c r="N4" s="586"/>
      <c r="O4" s="587"/>
      <c r="P4" s="175"/>
      <c r="Q4" s="175"/>
    </row>
    <row r="5" spans="1:17" ht="15.9" customHeight="1" thickBot="1" x14ac:dyDescent="0.35">
      <c r="A5" s="24"/>
      <c r="B5" s="226"/>
      <c r="C5" s="226"/>
      <c r="D5" s="226"/>
      <c r="E5" s="226"/>
      <c r="F5" s="226"/>
      <c r="G5" s="226"/>
      <c r="H5" s="43"/>
      <c r="I5" s="227"/>
      <c r="J5" s="272"/>
      <c r="K5" s="133"/>
      <c r="L5" s="133"/>
      <c r="M5" s="530"/>
      <c r="N5" s="133"/>
      <c r="O5" s="293"/>
      <c r="P5" s="129"/>
      <c r="Q5" s="129"/>
    </row>
    <row r="6" spans="1:17" s="8" customFormat="1" ht="15.9" customHeight="1" x14ac:dyDescent="0.25">
      <c r="B6" s="531" t="s">
        <v>698</v>
      </c>
      <c r="C6" s="646"/>
      <c r="D6" s="646"/>
      <c r="E6" s="646"/>
      <c r="F6" s="646"/>
      <c r="G6" s="728"/>
      <c r="H6" s="648" t="s">
        <v>699</v>
      </c>
      <c r="I6" s="728"/>
      <c r="J6" s="729"/>
      <c r="K6" s="729"/>
      <c r="L6" s="729"/>
      <c r="M6" s="339" t="s">
        <v>652</v>
      </c>
      <c r="N6" s="557" t="s">
        <v>520</v>
      </c>
      <c r="O6" s="733" t="str">
        <f>Cost_Sheets_Version</f>
        <v>v 3.1.9</v>
      </c>
    </row>
    <row r="7" spans="1:17" ht="15.9" customHeight="1" x14ac:dyDescent="0.3">
      <c r="B7" s="130"/>
      <c r="C7" s="131"/>
      <c r="D7" s="131"/>
      <c r="E7" s="133"/>
      <c r="F7" s="133"/>
      <c r="G7" s="736"/>
      <c r="H7" s="133"/>
      <c r="I7" s="132"/>
      <c r="J7" s="132"/>
      <c r="K7" s="132"/>
      <c r="L7" s="132"/>
      <c r="M7" s="132"/>
      <c r="N7" s="133"/>
      <c r="O7" s="293"/>
    </row>
    <row r="8" spans="1:17" ht="15.9" customHeight="1" x14ac:dyDescent="0.3">
      <c r="B8" s="297" t="s">
        <v>536</v>
      </c>
      <c r="C8" s="133"/>
      <c r="D8" s="1154" t="str">
        <f>""&amp;'General Instructions'!I11</f>
        <v/>
      </c>
      <c r="E8" s="751"/>
      <c r="F8" s="1155"/>
      <c r="G8" s="159"/>
      <c r="H8" s="161"/>
      <c r="I8" s="161"/>
      <c r="J8" s="347"/>
      <c r="K8" s="317" t="s">
        <v>605</v>
      </c>
      <c r="L8" s="1156"/>
      <c r="M8" s="1157" t="str">
        <f>IFERROR(VLOOKUP(L8,'Cost Sheets Values'!M3:N14,2,FALSE),"")</f>
        <v/>
      </c>
      <c r="N8" s="1158"/>
      <c r="O8" s="1159"/>
    </row>
    <row r="9" spans="1:17" ht="15.9" customHeight="1" x14ac:dyDescent="0.3">
      <c r="B9" s="297" t="s">
        <v>338</v>
      </c>
      <c r="C9" s="133"/>
      <c r="D9" s="1154" t="str">
        <f>""&amp;'General Instructions'!I12</f>
        <v/>
      </c>
      <c r="E9" s="751"/>
      <c r="F9" s="1155"/>
      <c r="G9" s="159"/>
      <c r="H9" s="26"/>
      <c r="I9" s="161"/>
      <c r="J9" s="1375" t="s">
        <v>339</v>
      </c>
      <c r="K9" s="1376"/>
      <c r="L9" s="1160" t="str">
        <f>""&amp;'General Instructions'!I10</f>
        <v>2025</v>
      </c>
      <c r="M9" s="737"/>
      <c r="N9" s="738"/>
      <c r="O9" s="294"/>
    </row>
    <row r="10" spans="1:17" ht="15.9" customHeight="1" x14ac:dyDescent="0.3">
      <c r="B10" s="297" t="s">
        <v>12</v>
      </c>
      <c r="C10" s="176"/>
      <c r="D10" s="1161" t="str">
        <f>""&amp;'General Instructions'!I8</f>
        <v/>
      </c>
      <c r="E10" s="751"/>
      <c r="F10" s="1155"/>
      <c r="G10" s="159"/>
      <c r="H10" s="26"/>
      <c r="I10" s="26"/>
      <c r="J10" s="261"/>
      <c r="K10" s="317" t="s">
        <v>340</v>
      </c>
      <c r="L10" s="1162" t="s">
        <v>341</v>
      </c>
      <c r="M10" s="1163"/>
      <c r="N10" s="161"/>
      <c r="O10" s="294"/>
    </row>
    <row r="11" spans="1:17" ht="15.9" customHeight="1" x14ac:dyDescent="0.3">
      <c r="B11" s="340" t="s">
        <v>521</v>
      </c>
      <c r="C11" s="177"/>
      <c r="D11" s="1164"/>
      <c r="E11" s="1164"/>
      <c r="F11" s="159"/>
      <c r="G11" s="159"/>
      <c r="H11" s="26"/>
      <c r="I11" s="26"/>
      <c r="J11" s="178"/>
      <c r="K11" s="179"/>
      <c r="L11" s="739"/>
      <c r="M11" s="467"/>
      <c r="N11" s="161"/>
      <c r="O11" s="294"/>
    </row>
    <row r="12" spans="1:17" ht="15.9" customHeight="1" x14ac:dyDescent="0.3">
      <c r="B12" s="168"/>
      <c r="C12" s="133"/>
      <c r="D12" s="316"/>
      <c r="E12" s="159"/>
      <c r="F12" s="159"/>
      <c r="G12" s="159"/>
      <c r="H12" s="133"/>
      <c r="I12" s="133"/>
      <c r="J12" s="180"/>
      <c r="K12" s="181"/>
      <c r="L12" s="346"/>
      <c r="M12" s="346"/>
      <c r="N12" s="161"/>
      <c r="O12" s="294"/>
    </row>
    <row r="13" spans="1:17" ht="15.9" customHeight="1" x14ac:dyDescent="0.25">
      <c r="B13" s="130"/>
      <c r="C13" s="26"/>
      <c r="D13" s="26"/>
      <c r="E13" s="26"/>
      <c r="F13" s="26"/>
      <c r="G13" s="26"/>
      <c r="H13" s="26"/>
      <c r="I13" s="26"/>
      <c r="J13" s="26"/>
      <c r="K13" s="26"/>
      <c r="L13" s="26"/>
      <c r="M13" s="26"/>
      <c r="N13" s="26"/>
      <c r="O13" s="216"/>
    </row>
    <row r="14" spans="1:17" ht="15.9" customHeight="1" x14ac:dyDescent="0.3">
      <c r="B14" s="342" t="s">
        <v>653</v>
      </c>
      <c r="C14" s="1165" t="s">
        <v>607</v>
      </c>
      <c r="D14" s="341"/>
      <c r="E14" s="26"/>
      <c r="F14" s="159"/>
      <c r="G14" s="159"/>
      <c r="H14" s="317"/>
      <c r="I14" s="317"/>
      <c r="J14" s="317"/>
      <c r="K14" s="317"/>
      <c r="L14" s="317"/>
      <c r="M14" s="317"/>
      <c r="N14" s="317"/>
      <c r="O14" s="216"/>
    </row>
    <row r="15" spans="1:17" ht="13.8" thickBot="1" x14ac:dyDescent="0.3">
      <c r="B15" s="185"/>
      <c r="C15" s="186"/>
      <c r="D15" s="186"/>
      <c r="E15" s="186"/>
      <c r="F15" s="187"/>
      <c r="G15" s="187"/>
      <c r="H15" s="187"/>
      <c r="I15" s="187"/>
      <c r="J15" s="187"/>
      <c r="K15" s="440"/>
      <c r="L15" s="188"/>
      <c r="M15" s="187"/>
      <c r="N15" s="187"/>
      <c r="O15" s="189"/>
    </row>
    <row r="16" spans="1:17" ht="15.9" customHeight="1" x14ac:dyDescent="0.25">
      <c r="B16" s="532" t="s">
        <v>654</v>
      </c>
      <c r="C16" s="740">
        <v>1</v>
      </c>
      <c r="D16" s="740">
        <v>2</v>
      </c>
      <c r="E16" s="740">
        <v>3</v>
      </c>
      <c r="F16" s="740">
        <v>4</v>
      </c>
      <c r="G16" s="740">
        <v>5</v>
      </c>
      <c r="H16" s="740">
        <v>6</v>
      </c>
      <c r="I16" s="740">
        <v>7</v>
      </c>
      <c r="J16" s="740">
        <v>8</v>
      </c>
      <c r="K16" s="740">
        <v>9</v>
      </c>
      <c r="L16" s="740">
        <v>10</v>
      </c>
      <c r="M16" s="740">
        <v>11</v>
      </c>
      <c r="N16" s="544">
        <v>12</v>
      </c>
      <c r="O16" s="343"/>
    </row>
    <row r="17" spans="2:15" ht="15.9" customHeight="1" x14ac:dyDescent="0.25">
      <c r="B17" s="1166" t="s">
        <v>655</v>
      </c>
      <c r="C17" s="1167"/>
      <c r="D17" s="1167"/>
      <c r="E17" s="1167"/>
      <c r="F17" s="1167"/>
      <c r="G17" s="1167"/>
      <c r="H17" s="1167"/>
      <c r="I17" s="1167"/>
      <c r="J17" s="1167"/>
      <c r="K17" s="1167"/>
      <c r="L17" s="1167"/>
      <c r="M17" s="1167"/>
      <c r="N17" s="1168"/>
      <c r="O17" s="343"/>
    </row>
    <row r="18" spans="2:15" ht="15.9" customHeight="1" thickBot="1" x14ac:dyDescent="0.3">
      <c r="B18" s="1169" t="s">
        <v>656</v>
      </c>
      <c r="C18" s="1167"/>
      <c r="D18" s="1167"/>
      <c r="E18" s="1167"/>
      <c r="F18" s="1167"/>
      <c r="G18" s="1167"/>
      <c r="H18" s="1167"/>
      <c r="I18" s="1167"/>
      <c r="J18" s="1167"/>
      <c r="K18" s="1167"/>
      <c r="L18" s="1167"/>
      <c r="M18" s="1167"/>
      <c r="N18" s="1168"/>
      <c r="O18" s="343"/>
    </row>
    <row r="19" spans="2:15" ht="15.9" customHeight="1" thickBot="1" x14ac:dyDescent="0.3">
      <c r="B19" s="348" t="s">
        <v>700</v>
      </c>
      <c r="C19" s="349"/>
      <c r="D19" s="350"/>
      <c r="E19" s="350"/>
      <c r="F19" s="349"/>
      <c r="G19" s="350"/>
      <c r="H19" s="349"/>
      <c r="I19" s="350"/>
      <c r="J19" s="349"/>
      <c r="K19" s="350"/>
      <c r="L19" s="349"/>
      <c r="M19" s="350"/>
      <c r="N19" s="351"/>
      <c r="O19" s="343"/>
    </row>
    <row r="20" spans="2:15" ht="15.9" customHeight="1" x14ac:dyDescent="0.25">
      <c r="B20" s="355" t="s">
        <v>701</v>
      </c>
      <c r="C20" s="558"/>
      <c r="D20" s="559"/>
      <c r="E20" s="559"/>
      <c r="F20" s="559"/>
      <c r="G20" s="559"/>
      <c r="H20" s="559"/>
      <c r="I20" s="559"/>
      <c r="J20" s="559"/>
      <c r="K20" s="559"/>
      <c r="L20" s="559"/>
      <c r="M20" s="559"/>
      <c r="N20" s="741"/>
      <c r="O20" s="343"/>
    </row>
    <row r="21" spans="2:15" ht="15.9" customHeight="1" thickBot="1" x14ac:dyDescent="0.3">
      <c r="B21" s="356" t="s">
        <v>702</v>
      </c>
      <c r="C21" s="428">
        <f>C20</f>
        <v>0</v>
      </c>
      <c r="D21" s="429">
        <f t="shared" ref="D21:N21" si="0">C21+D20</f>
        <v>0</v>
      </c>
      <c r="E21" s="429">
        <f t="shared" si="0"/>
        <v>0</v>
      </c>
      <c r="F21" s="429">
        <f t="shared" si="0"/>
        <v>0</v>
      </c>
      <c r="G21" s="429">
        <f t="shared" si="0"/>
        <v>0</v>
      </c>
      <c r="H21" s="429">
        <f t="shared" si="0"/>
        <v>0</v>
      </c>
      <c r="I21" s="429">
        <f t="shared" si="0"/>
        <v>0</v>
      </c>
      <c r="J21" s="429">
        <f t="shared" si="0"/>
        <v>0</v>
      </c>
      <c r="K21" s="429">
        <f t="shared" si="0"/>
        <v>0</v>
      </c>
      <c r="L21" s="429">
        <f t="shared" si="0"/>
        <v>0</v>
      </c>
      <c r="M21" s="429">
        <f t="shared" si="0"/>
        <v>0</v>
      </c>
      <c r="N21" s="430">
        <f t="shared" si="0"/>
        <v>0</v>
      </c>
      <c r="O21" s="343"/>
    </row>
    <row r="22" spans="2:15" ht="15.9" customHeight="1" x14ac:dyDescent="0.25">
      <c r="B22" s="355" t="s">
        <v>703</v>
      </c>
      <c r="C22" s="559"/>
      <c r="D22" s="559"/>
      <c r="E22" s="559">
        <v>0</v>
      </c>
      <c r="F22" s="559">
        <v>0</v>
      </c>
      <c r="G22" s="559">
        <v>0</v>
      </c>
      <c r="H22" s="559">
        <v>0</v>
      </c>
      <c r="I22" s="559">
        <v>0</v>
      </c>
      <c r="J22" s="559">
        <v>0</v>
      </c>
      <c r="K22" s="559">
        <v>0</v>
      </c>
      <c r="L22" s="559">
        <v>0</v>
      </c>
      <c r="M22" s="559">
        <v>0</v>
      </c>
      <c r="N22" s="741">
        <v>0</v>
      </c>
      <c r="O22" s="343"/>
    </row>
    <row r="23" spans="2:15" ht="15.9" customHeight="1" thickBot="1" x14ac:dyDescent="0.3">
      <c r="B23" s="354" t="s">
        <v>704</v>
      </c>
      <c r="C23" s="429">
        <f>C22</f>
        <v>0</v>
      </c>
      <c r="D23" s="428">
        <f t="shared" ref="D23:N23" si="1">C23+D22</f>
        <v>0</v>
      </c>
      <c r="E23" s="428">
        <f t="shared" si="1"/>
        <v>0</v>
      </c>
      <c r="F23" s="428">
        <f t="shared" si="1"/>
        <v>0</v>
      </c>
      <c r="G23" s="428">
        <f t="shared" si="1"/>
        <v>0</v>
      </c>
      <c r="H23" s="428">
        <f t="shared" si="1"/>
        <v>0</v>
      </c>
      <c r="I23" s="428">
        <f t="shared" si="1"/>
        <v>0</v>
      </c>
      <c r="J23" s="428">
        <f t="shared" si="1"/>
        <v>0</v>
      </c>
      <c r="K23" s="428">
        <f t="shared" si="1"/>
        <v>0</v>
      </c>
      <c r="L23" s="428">
        <f t="shared" si="1"/>
        <v>0</v>
      </c>
      <c r="M23" s="428">
        <f t="shared" si="1"/>
        <v>0</v>
      </c>
      <c r="N23" s="431">
        <f t="shared" si="1"/>
        <v>0</v>
      </c>
      <c r="O23" s="343"/>
    </row>
    <row r="24" spans="2:15" ht="14.1" customHeight="1" x14ac:dyDescent="0.25">
      <c r="B24" s="353" t="s">
        <v>694</v>
      </c>
      <c r="C24" s="560"/>
      <c r="D24" s="560"/>
      <c r="E24" s="560"/>
      <c r="F24" s="560"/>
      <c r="G24" s="560"/>
      <c r="H24" s="560"/>
      <c r="I24" s="560"/>
      <c r="J24" s="560"/>
      <c r="K24" s="560"/>
      <c r="L24" s="560"/>
      <c r="M24" s="560"/>
      <c r="N24" s="742"/>
      <c r="O24" s="343"/>
    </row>
    <row r="25" spans="2:15" ht="23.4" thickBot="1" x14ac:dyDescent="0.3">
      <c r="B25" s="352" t="s">
        <v>705</v>
      </c>
      <c r="C25" s="432">
        <f t="shared" ref="C25:N25" si="2">C23-C21</f>
        <v>0</v>
      </c>
      <c r="D25" s="432">
        <f t="shared" si="2"/>
        <v>0</v>
      </c>
      <c r="E25" s="432">
        <f t="shared" si="2"/>
        <v>0</v>
      </c>
      <c r="F25" s="432">
        <f t="shared" si="2"/>
        <v>0</v>
      </c>
      <c r="G25" s="432">
        <f t="shared" si="2"/>
        <v>0</v>
      </c>
      <c r="H25" s="432">
        <f t="shared" si="2"/>
        <v>0</v>
      </c>
      <c r="I25" s="432">
        <f t="shared" si="2"/>
        <v>0</v>
      </c>
      <c r="J25" s="432">
        <f t="shared" si="2"/>
        <v>0</v>
      </c>
      <c r="K25" s="432">
        <f t="shared" si="2"/>
        <v>0</v>
      </c>
      <c r="L25" s="432">
        <f t="shared" si="2"/>
        <v>0</v>
      </c>
      <c r="M25" s="432">
        <f t="shared" si="2"/>
        <v>0</v>
      </c>
      <c r="N25" s="433">
        <f t="shared" si="2"/>
        <v>0</v>
      </c>
      <c r="O25" s="343"/>
    </row>
    <row r="26" spans="2:15" ht="21" customHeight="1" x14ac:dyDescent="0.25">
      <c r="B26" s="214"/>
      <c r="C26" s="215"/>
      <c r="D26" s="215"/>
      <c r="E26" s="215"/>
      <c r="F26" s="215"/>
      <c r="G26" s="215"/>
      <c r="H26" s="215"/>
      <c r="I26" s="215"/>
      <c r="J26" s="215"/>
      <c r="K26" s="215"/>
      <c r="L26" s="215"/>
      <c r="M26" s="215"/>
      <c r="N26" s="215"/>
      <c r="O26" s="343"/>
    </row>
    <row r="27" spans="2:15" ht="21" customHeight="1" x14ac:dyDescent="0.25">
      <c r="B27" s="214"/>
      <c r="C27" s="215"/>
      <c r="D27" s="215"/>
      <c r="E27" s="215"/>
      <c r="F27" s="215"/>
      <c r="G27" s="215"/>
      <c r="H27" s="215"/>
      <c r="I27" s="215"/>
      <c r="J27" s="215"/>
      <c r="K27" s="215"/>
      <c r="L27" s="215"/>
      <c r="M27" s="215"/>
      <c r="N27" s="215"/>
      <c r="O27" s="216"/>
    </row>
    <row r="28" spans="2:15" ht="21" customHeight="1" x14ac:dyDescent="0.25">
      <c r="B28" s="214"/>
      <c r="C28" s="215"/>
      <c r="D28" s="215"/>
      <c r="E28" s="215"/>
      <c r="F28" s="215"/>
      <c r="G28" s="215"/>
      <c r="H28" s="215"/>
      <c r="I28" s="215"/>
      <c r="J28" s="215"/>
      <c r="K28" s="215"/>
      <c r="L28" s="215"/>
      <c r="M28" s="215"/>
      <c r="N28" s="215"/>
      <c r="O28" s="216"/>
    </row>
    <row r="29" spans="2:15" ht="21" customHeight="1" x14ac:dyDescent="0.25">
      <c r="B29" s="214"/>
      <c r="C29" s="215"/>
      <c r="D29" s="215"/>
      <c r="E29" s="215"/>
      <c r="F29" s="215"/>
      <c r="G29" s="215"/>
      <c r="H29" s="215"/>
      <c r="I29" s="215"/>
      <c r="J29" s="215"/>
      <c r="K29" s="215"/>
      <c r="L29" s="215"/>
      <c r="M29" s="215"/>
      <c r="N29" s="215"/>
      <c r="O29" s="216"/>
    </row>
    <row r="30" spans="2:15" ht="21" customHeight="1" x14ac:dyDescent="0.25">
      <c r="B30" s="214"/>
      <c r="C30" s="215"/>
      <c r="D30" s="215"/>
      <c r="E30" s="215"/>
      <c r="F30" s="215"/>
      <c r="G30" s="215"/>
      <c r="H30" s="215"/>
      <c r="I30" s="215"/>
      <c r="J30" s="215"/>
      <c r="K30" s="215"/>
      <c r="L30" s="215"/>
      <c r="M30" s="215"/>
      <c r="N30" s="215"/>
      <c r="O30" s="216"/>
    </row>
    <row r="31" spans="2:15" ht="21" customHeight="1" x14ac:dyDescent="0.25">
      <c r="B31" s="214"/>
      <c r="C31" s="215"/>
      <c r="D31" s="215"/>
      <c r="E31" s="215"/>
      <c r="F31" s="215"/>
      <c r="G31" s="215"/>
      <c r="H31" s="215"/>
      <c r="I31" s="215"/>
      <c r="J31" s="215"/>
      <c r="K31" s="215"/>
      <c r="L31" s="215"/>
      <c r="M31" s="215"/>
      <c r="N31" s="215"/>
      <c r="O31" s="216"/>
    </row>
    <row r="32" spans="2:15" ht="21" customHeight="1" x14ac:dyDescent="0.25">
      <c r="B32" s="345"/>
      <c r="C32" s="215"/>
      <c r="D32" s="215"/>
      <c r="E32" s="215"/>
      <c r="F32" s="215"/>
      <c r="G32" s="215"/>
      <c r="H32" s="215"/>
      <c r="I32" s="215"/>
      <c r="J32" s="215"/>
      <c r="K32" s="215"/>
      <c r="L32" s="215"/>
      <c r="M32" s="215"/>
      <c r="N32" s="215"/>
      <c r="O32" s="216"/>
    </row>
    <row r="33" spans="2:15" ht="21" customHeight="1" x14ac:dyDescent="0.25">
      <c r="B33" s="214"/>
      <c r="C33" s="215"/>
      <c r="D33" s="215"/>
      <c r="E33" s="215"/>
      <c r="F33" s="215"/>
      <c r="G33" s="215"/>
      <c r="H33" s="215"/>
      <c r="I33" s="215"/>
      <c r="J33" s="215"/>
      <c r="K33" s="215"/>
      <c r="L33" s="215"/>
      <c r="M33" s="215"/>
      <c r="N33" s="215"/>
      <c r="O33" s="216"/>
    </row>
    <row r="34" spans="2:15" ht="21" customHeight="1" x14ac:dyDescent="0.25">
      <c r="B34" s="214"/>
      <c r="C34" s="215"/>
      <c r="D34" s="215"/>
      <c r="E34" s="215"/>
      <c r="F34" s="215"/>
      <c r="G34" s="215"/>
      <c r="H34" s="215"/>
      <c r="I34" s="215"/>
      <c r="J34" s="215"/>
      <c r="K34" s="215"/>
      <c r="L34" s="215"/>
      <c r="M34" s="215"/>
      <c r="N34" s="215"/>
      <c r="O34" s="216"/>
    </row>
    <row r="35" spans="2:15" ht="21" customHeight="1" x14ac:dyDescent="0.25">
      <c r="B35" s="214"/>
      <c r="C35" s="215"/>
      <c r="D35" s="215"/>
      <c r="E35" s="215"/>
      <c r="F35" s="215"/>
      <c r="G35" s="215"/>
      <c r="H35" s="215"/>
      <c r="I35" s="215"/>
      <c r="J35" s="215"/>
      <c r="K35" s="215"/>
      <c r="L35" s="215"/>
      <c r="M35" s="215"/>
      <c r="N35" s="215"/>
      <c r="O35" s="216"/>
    </row>
    <row r="36" spans="2:15" ht="21" customHeight="1" x14ac:dyDescent="0.25">
      <c r="B36" s="214"/>
      <c r="C36" s="215"/>
      <c r="D36" s="215"/>
      <c r="E36" s="215"/>
      <c r="F36" s="215"/>
      <c r="G36" s="215"/>
      <c r="H36" s="215"/>
      <c r="I36" s="215"/>
      <c r="J36" s="215"/>
      <c r="K36" s="215"/>
      <c r="L36" s="215"/>
      <c r="M36" s="215"/>
      <c r="N36" s="215"/>
      <c r="O36" s="216"/>
    </row>
    <row r="37" spans="2:15" ht="21" customHeight="1" x14ac:dyDescent="0.25">
      <c r="B37" s="214"/>
      <c r="C37" s="215"/>
      <c r="D37" s="215"/>
      <c r="E37" s="215"/>
      <c r="F37" s="215"/>
      <c r="G37" s="215"/>
      <c r="H37" s="215"/>
      <c r="I37" s="215"/>
      <c r="J37" s="215"/>
      <c r="K37" s="215"/>
      <c r="L37" s="215"/>
      <c r="M37" s="215"/>
      <c r="N37" s="215"/>
      <c r="O37" s="216"/>
    </row>
    <row r="38" spans="2:15" ht="21" customHeight="1" x14ac:dyDescent="0.25">
      <c r="B38" s="214"/>
      <c r="C38" s="215"/>
      <c r="D38" s="215"/>
      <c r="E38" s="215"/>
      <c r="F38" s="215"/>
      <c r="G38" s="215"/>
      <c r="H38" s="215"/>
      <c r="I38" s="215"/>
      <c r="J38" s="215"/>
      <c r="K38" s="215"/>
      <c r="L38" s="215"/>
      <c r="M38" s="215"/>
      <c r="N38" s="215"/>
      <c r="O38" s="216"/>
    </row>
    <row r="39" spans="2:15" ht="21" customHeight="1" x14ac:dyDescent="0.25">
      <c r="B39" s="214"/>
      <c r="C39" s="215"/>
      <c r="D39" s="215"/>
      <c r="E39" s="215"/>
      <c r="F39" s="215"/>
      <c r="G39" s="215"/>
      <c r="H39" s="215"/>
      <c r="I39" s="215"/>
      <c r="J39" s="215"/>
      <c r="K39" s="215"/>
      <c r="L39" s="215"/>
      <c r="M39" s="215"/>
      <c r="N39" s="215"/>
      <c r="O39" s="216"/>
    </row>
    <row r="40" spans="2:15" ht="21" customHeight="1" x14ac:dyDescent="0.25">
      <c r="B40" s="214"/>
      <c r="C40" s="215"/>
      <c r="D40" s="215"/>
      <c r="E40" s="215"/>
      <c r="F40" s="215"/>
      <c r="G40" s="215"/>
      <c r="H40" s="215"/>
      <c r="I40" s="215"/>
      <c r="J40" s="215"/>
      <c r="K40" s="215"/>
      <c r="L40" s="215"/>
      <c r="M40" s="215"/>
      <c r="N40" s="215"/>
      <c r="O40" s="216"/>
    </row>
    <row r="41" spans="2:15" ht="21" customHeight="1" x14ac:dyDescent="0.25">
      <c r="B41" s="214"/>
      <c r="C41" s="215"/>
      <c r="D41" s="215"/>
      <c r="E41" s="215"/>
      <c r="F41" s="215"/>
      <c r="G41" s="215"/>
      <c r="H41" s="215"/>
      <c r="I41" s="215"/>
      <c r="J41" s="215"/>
      <c r="K41" s="215"/>
      <c r="L41" s="215"/>
      <c r="M41" s="215"/>
      <c r="N41" s="215"/>
      <c r="O41" s="216"/>
    </row>
    <row r="42" spans="2:15" ht="21" customHeight="1" thickBot="1" x14ac:dyDescent="0.3">
      <c r="B42" s="217"/>
      <c r="C42" s="218"/>
      <c r="D42" s="218"/>
      <c r="E42" s="218"/>
      <c r="F42" s="218"/>
      <c r="G42" s="218"/>
      <c r="H42" s="218"/>
      <c r="I42" s="218"/>
      <c r="J42" s="218"/>
      <c r="K42" s="218"/>
      <c r="L42" s="218"/>
      <c r="M42" s="218"/>
      <c r="N42" s="218"/>
      <c r="O42" s="344"/>
    </row>
    <row r="43" spans="2:15" x14ac:dyDescent="0.25">
      <c r="B43" s="174"/>
    </row>
    <row r="44" spans="2:15" ht="13.8" x14ac:dyDescent="0.25">
      <c r="B44" s="150" t="s">
        <v>706</v>
      </c>
    </row>
    <row r="45" spans="2:15" ht="13.8" x14ac:dyDescent="0.25">
      <c r="B45" s="150"/>
    </row>
    <row r="46" spans="2:15" ht="13.8" x14ac:dyDescent="0.25">
      <c r="B46" s="150" t="s">
        <v>707</v>
      </c>
    </row>
    <row r="47" spans="2:15" ht="13.8" x14ac:dyDescent="0.25">
      <c r="B47" s="150"/>
    </row>
    <row r="48" spans="2:15" ht="13.8" x14ac:dyDescent="0.25">
      <c r="B48" s="182" t="s">
        <v>681</v>
      </c>
    </row>
  </sheetData>
  <sheetProtection algorithmName="SHA-512" hashValue="7cxggIa6cxZO4UZVvbcShUX70n7QSH5nqCuBL0soga7GKUmooT9AFxZaknraLuJfO2l4BeNtnwhv2wpZ8rvNSg==" saltValue="Pc420grljuih0M1+2eiFFA==" spinCount="100000" sheet="1" formatCells="0" formatColumns="0" formatRows="0" insertRows="0" deleteRows="0"/>
  <customSheetViews>
    <customSheetView guid="{72D2C8F3-BE30-43C0-87E5-ECEB803C12C0}" scale="70" fitToPage="1">
      <selection activeCell="B40" sqref="B40:B44"/>
      <pageMargins left="0" right="0" top="0" bottom="0" header="0" footer="0"/>
      <printOptions horizontalCentered="1" verticalCentered="1"/>
      <pageSetup paperSize="9" scale="81" orientation="landscape"/>
      <headerFooter alignWithMargins="0"/>
    </customSheetView>
    <customSheetView guid="{F4F80A2D-18C8-4FE7-82F4-0BDA4E4545A4}" fitToPage="1">
      <selection activeCell="L9" sqref="L9"/>
      <pageMargins left="0" right="0" top="0" bottom="0" header="0" footer="0"/>
      <printOptions horizontalCentered="1" verticalCentered="1"/>
      <pageSetup paperSize="9" scale="69" orientation="landscape" r:id="rId1"/>
      <headerFooter alignWithMargins="0"/>
    </customSheetView>
  </customSheetViews>
  <mergeCells count="1">
    <mergeCell ref="J9:K9"/>
  </mergeCells>
  <dataValidations count="4">
    <dataValidation type="list" allowBlank="1" showInputMessage="1" showErrorMessage="1" sqref="C14" xr:uid="{00000000-0002-0000-1500-000000000000}">
      <formula1>"month, quarter, semester, year"</formula1>
    </dataValidation>
    <dataValidation type="list" allowBlank="1" showInputMessage="1" showErrorMessage="1" sqref="L8" xr:uid="{C5800F3E-1068-49D4-80B2-7B581561E939}">
      <formula1>Type_of_Price</formula1>
    </dataValidation>
    <dataValidation type="list" allowBlank="1" showInputMessage="1" showErrorMessage="1" sqref="D11" xr:uid="{609BA333-AF31-4E92-A638-06A149B27915}">
      <formula1>SpecificContracts</formula1>
    </dataValidation>
    <dataValidation type="list" allowBlank="1" showInputMessage="1" showErrorMessage="1" sqref="E11" xr:uid="{952F9FD0-8D78-4714-9031-0610BE200668}">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88E-CD07-47B3-872F-14291D55FBBB}">
  <sheetPr>
    <tabColor rgb="FF92D050"/>
  </sheetPr>
  <dimension ref="A1:XFD65"/>
  <sheetViews>
    <sheetView zoomScaleNormal="100" workbookViewId="0">
      <selection activeCell="B9" sqref="B9:E9"/>
    </sheetView>
  </sheetViews>
  <sheetFormatPr defaultRowHeight="13.2" x14ac:dyDescent="0.25"/>
  <cols>
    <col min="2" max="2" width="39" customWidth="1"/>
    <col min="3" max="3" width="40" customWidth="1"/>
    <col min="5" max="5" width="14.109375" customWidth="1"/>
    <col min="6" max="6" width="135.44140625" customWidth="1"/>
    <col min="7" max="20" width="9.109375" style="1"/>
  </cols>
  <sheetData>
    <row r="1" spans="1:22" s="8" customFormat="1" ht="13.8" thickBot="1" x14ac:dyDescent="0.3">
      <c r="B1" s="1354"/>
      <c r="C1" s="1354"/>
      <c r="D1" s="1354"/>
      <c r="E1" s="1354"/>
      <c r="G1" s="254"/>
      <c r="H1" s="254"/>
      <c r="I1" s="254"/>
      <c r="J1" s="254"/>
      <c r="K1" s="254"/>
      <c r="L1" s="254"/>
      <c r="M1" s="254"/>
      <c r="N1" s="254"/>
      <c r="O1" s="254"/>
      <c r="P1" s="254"/>
      <c r="Q1" s="254"/>
      <c r="R1" s="254"/>
      <c r="S1" s="254"/>
      <c r="T1" s="254"/>
    </row>
    <row r="2" spans="1:22" s="8" customFormat="1" ht="16.95" customHeight="1" x14ac:dyDescent="0.25">
      <c r="A2" s="167"/>
      <c r="B2" s="445" t="s">
        <v>36</v>
      </c>
      <c r="C2" s="718" t="str">
        <f>""&amp;'General Instructions'!I5</f>
        <v>EUSPA/OP/16/25 - LOT 2</v>
      </c>
      <c r="D2" s="724"/>
      <c r="E2" s="673"/>
      <c r="G2" s="254"/>
      <c r="H2" s="254"/>
      <c r="I2" s="254"/>
      <c r="J2" s="254"/>
      <c r="K2" s="254"/>
      <c r="L2" s="254"/>
      <c r="M2" s="254"/>
      <c r="N2" s="254"/>
      <c r="O2" s="254"/>
      <c r="P2" s="254"/>
      <c r="Q2" s="254"/>
      <c r="R2" s="254"/>
      <c r="S2" s="254"/>
      <c r="T2" s="254"/>
    </row>
    <row r="3" spans="1:22" s="8" customFormat="1" ht="16.95" customHeight="1" x14ac:dyDescent="0.25">
      <c r="A3" s="167"/>
      <c r="B3" s="1150" t="s">
        <v>6</v>
      </c>
      <c r="C3" s="568" t="str">
        <f>""&amp;'General Instructions'!I6</f>
        <v>Administrative support services to EUSPA</v>
      </c>
      <c r="D3" s="620"/>
      <c r="E3" s="570"/>
      <c r="G3" s="254"/>
      <c r="H3" s="254"/>
      <c r="I3" s="254"/>
      <c r="J3" s="254"/>
      <c r="K3" s="254"/>
      <c r="L3" s="254"/>
      <c r="M3" s="254"/>
      <c r="N3" s="254"/>
      <c r="O3" s="254"/>
      <c r="P3" s="254"/>
      <c r="Q3" s="254"/>
      <c r="R3" s="254"/>
      <c r="S3" s="254"/>
      <c r="T3" s="254"/>
    </row>
    <row r="4" spans="1:22" s="8" customFormat="1" ht="16.95" customHeight="1" thickBot="1" x14ac:dyDescent="0.3">
      <c r="A4" s="167"/>
      <c r="B4" s="197" t="s">
        <v>9</v>
      </c>
      <c r="C4" s="617" t="str">
        <f>""&amp;'General Instructions'!I7</f>
        <v>Annex I.F.2</v>
      </c>
      <c r="D4" s="621"/>
      <c r="E4" s="619"/>
      <c r="G4" s="254"/>
      <c r="H4" s="254"/>
      <c r="I4" s="254"/>
      <c r="J4" s="254"/>
      <c r="K4" s="254"/>
      <c r="L4" s="254"/>
      <c r="M4" s="254"/>
      <c r="N4" s="254"/>
      <c r="O4" s="254"/>
      <c r="P4" s="254"/>
      <c r="Q4" s="254"/>
      <c r="R4" s="254"/>
      <c r="S4" s="254"/>
      <c r="T4" s="254"/>
    </row>
    <row r="5" spans="1:22" s="8" customFormat="1" ht="14.4" customHeight="1" x14ac:dyDescent="0.25">
      <c r="B5" s="1379"/>
      <c r="C5" s="1379"/>
      <c r="D5" s="1379"/>
      <c r="E5" s="1379"/>
      <c r="G5" s="254"/>
      <c r="H5" s="254"/>
      <c r="I5" s="254"/>
      <c r="J5" s="254"/>
      <c r="K5" s="254"/>
      <c r="L5" s="254"/>
      <c r="M5" s="254"/>
      <c r="N5" s="254"/>
      <c r="O5" s="254"/>
      <c r="P5" s="254"/>
      <c r="Q5" s="254"/>
      <c r="R5" s="254"/>
      <c r="S5" s="254"/>
      <c r="T5" s="254"/>
    </row>
    <row r="6" spans="1:22" s="8" customFormat="1" ht="57.75" customHeight="1" x14ac:dyDescent="0.25">
      <c r="B6" s="1349" t="s">
        <v>708</v>
      </c>
      <c r="C6" s="1349"/>
      <c r="D6" s="1349"/>
      <c r="E6" s="1349"/>
      <c r="G6" s="535"/>
      <c r="H6" s="254"/>
      <c r="I6" s="254"/>
      <c r="J6" s="254"/>
      <c r="K6" s="254"/>
      <c r="L6" s="254"/>
      <c r="M6" s="254"/>
      <c r="N6" s="254"/>
      <c r="O6" s="254"/>
      <c r="P6" s="254"/>
      <c r="Q6" s="254"/>
      <c r="R6" s="254"/>
      <c r="S6" s="254"/>
      <c r="T6" s="254"/>
    </row>
    <row r="7" spans="1:22" s="8" customFormat="1" ht="14.4" customHeight="1" x14ac:dyDescent="0.25">
      <c r="B7" s="9"/>
      <c r="C7" s="9"/>
      <c r="D7" s="9"/>
      <c r="E7" s="9"/>
      <c r="G7" s="536"/>
      <c r="H7" s="254"/>
      <c r="I7" s="254"/>
      <c r="J7" s="254"/>
      <c r="K7" s="254"/>
      <c r="L7" s="254"/>
      <c r="M7" s="254"/>
      <c r="N7" s="254"/>
      <c r="O7" s="254"/>
      <c r="P7" s="254"/>
      <c r="Q7" s="254"/>
      <c r="R7" s="254"/>
      <c r="S7" s="254"/>
      <c r="T7" s="254"/>
    </row>
    <row r="8" spans="1:22" s="8" customFormat="1" ht="93.75" customHeight="1" x14ac:dyDescent="0.25">
      <c r="B8" s="1357" t="s">
        <v>709</v>
      </c>
      <c r="C8" s="1357"/>
      <c r="D8" s="1357"/>
      <c r="E8" s="1357"/>
      <c r="G8" s="1377"/>
      <c r="H8" s="1377"/>
      <c r="I8" s="1377"/>
      <c r="J8" s="1377"/>
      <c r="K8" s="1377"/>
      <c r="L8" s="1377"/>
      <c r="M8" s="1377"/>
      <c r="N8" s="1377"/>
      <c r="O8" s="1377"/>
      <c r="P8" s="1377"/>
      <c r="Q8" s="1377"/>
      <c r="R8" s="1377"/>
      <c r="S8" s="1377"/>
      <c r="T8" s="1377"/>
      <c r="U8" s="1377"/>
      <c r="V8" s="1377"/>
    </row>
    <row r="9" spans="1:22" s="8" customFormat="1" ht="111" customHeight="1" x14ac:dyDescent="0.25">
      <c r="B9" s="1358" t="s">
        <v>710</v>
      </c>
      <c r="C9" s="1358"/>
      <c r="D9" s="1358"/>
      <c r="E9" s="1358"/>
      <c r="F9" s="796"/>
      <c r="G9" s="1377"/>
      <c r="H9" s="1377"/>
      <c r="I9" s="1377"/>
      <c r="J9" s="1377"/>
      <c r="K9" s="1377"/>
      <c r="L9" s="1377"/>
      <c r="M9" s="1377"/>
      <c r="N9" s="1377"/>
      <c r="O9" s="1377"/>
      <c r="P9" s="1377"/>
      <c r="Q9" s="1377"/>
      <c r="R9" s="1377"/>
      <c r="S9" s="1377"/>
      <c r="T9" s="1377"/>
      <c r="U9" s="1377"/>
      <c r="V9" s="1377"/>
    </row>
    <row r="10" spans="1:22" s="8" customFormat="1" ht="82.5" customHeight="1" x14ac:dyDescent="0.25">
      <c r="B10" s="1378" t="s">
        <v>711</v>
      </c>
      <c r="C10" s="1378"/>
      <c r="D10" s="1378"/>
      <c r="E10" s="1378"/>
      <c r="G10" s="536"/>
      <c r="H10" s="254"/>
      <c r="I10" s="254"/>
      <c r="J10" s="254"/>
      <c r="K10" s="254"/>
      <c r="L10" s="254"/>
      <c r="M10" s="254"/>
      <c r="N10" s="254"/>
      <c r="O10" s="537"/>
      <c r="P10" s="254"/>
      <c r="Q10" s="254"/>
      <c r="R10" s="254"/>
      <c r="S10" s="254"/>
      <c r="T10" s="254"/>
    </row>
    <row r="11" spans="1:22" s="8" customFormat="1" ht="80.25" customHeight="1" x14ac:dyDescent="0.25">
      <c r="B11" s="1364" t="s">
        <v>712</v>
      </c>
      <c r="C11" s="1364"/>
      <c r="D11" s="1364"/>
      <c r="E11" s="1364"/>
      <c r="G11" s="254"/>
      <c r="H11" s="254"/>
      <c r="I11" s="254"/>
      <c r="J11" s="254"/>
      <c r="K11" s="254"/>
      <c r="L11" s="254"/>
      <c r="M11" s="254"/>
      <c r="N11" s="254"/>
      <c r="O11" s="254"/>
      <c r="P11" s="254"/>
      <c r="Q11" s="254"/>
      <c r="R11" s="254"/>
      <c r="S11" s="254"/>
      <c r="T11" s="254"/>
    </row>
    <row r="12" spans="1:22" s="8" customFormat="1" ht="9.75" customHeight="1" x14ac:dyDescent="0.25">
      <c r="B12" s="1353"/>
      <c r="C12" s="1353"/>
      <c r="D12" s="1353"/>
      <c r="E12" s="1353"/>
      <c r="G12" s="254"/>
      <c r="H12" s="254"/>
      <c r="I12" s="254"/>
      <c r="J12" s="254"/>
      <c r="K12" s="254"/>
      <c r="L12" s="254"/>
      <c r="M12" s="254"/>
      <c r="N12" s="254"/>
      <c r="O12" s="254"/>
      <c r="P12" s="254"/>
      <c r="Q12" s="254"/>
      <c r="R12" s="254"/>
      <c r="S12" s="254"/>
      <c r="T12" s="254"/>
    </row>
    <row r="13" spans="1:22" s="8" customFormat="1" ht="75" customHeight="1" x14ac:dyDescent="0.25">
      <c r="B13" s="1353" t="s">
        <v>713</v>
      </c>
      <c r="C13" s="1353"/>
      <c r="D13" s="1353"/>
      <c r="E13" s="1353"/>
      <c r="F13" s="796"/>
      <c r="G13" s="536"/>
      <c r="H13" s="254"/>
      <c r="I13" s="254"/>
      <c r="J13" s="254"/>
      <c r="K13" s="254"/>
      <c r="L13" s="254"/>
      <c r="M13" s="254"/>
      <c r="N13" s="254"/>
      <c r="O13" s="254"/>
      <c r="P13" s="254"/>
      <c r="Q13" s="254"/>
      <c r="R13" s="254"/>
      <c r="S13" s="254"/>
      <c r="T13" s="254"/>
    </row>
    <row r="14" spans="1:22" s="8" customFormat="1" ht="75" customHeight="1" x14ac:dyDescent="0.25">
      <c r="B14" s="1353" t="s">
        <v>714</v>
      </c>
      <c r="C14" s="1353"/>
      <c r="D14" s="1353"/>
      <c r="E14" s="1353"/>
      <c r="F14" s="794"/>
      <c r="G14" s="536"/>
      <c r="H14" s="254"/>
      <c r="I14" s="254"/>
      <c r="J14" s="254"/>
      <c r="K14" s="254"/>
      <c r="L14" s="254"/>
      <c r="M14" s="254"/>
      <c r="N14" s="254"/>
      <c r="O14" s="254"/>
      <c r="P14" s="254"/>
      <c r="Q14" s="254"/>
      <c r="R14" s="254"/>
      <c r="S14" s="254"/>
      <c r="T14" s="254"/>
    </row>
    <row r="15" spans="1:22" s="8" customFormat="1" ht="60.75" customHeight="1" x14ac:dyDescent="0.25">
      <c r="B15" s="1380" t="s">
        <v>715</v>
      </c>
      <c r="C15" s="1380"/>
      <c r="D15" s="1380"/>
      <c r="E15" s="1380"/>
      <c r="G15" s="536"/>
      <c r="H15" s="254"/>
      <c r="I15" s="254"/>
      <c r="J15" s="254"/>
      <c r="K15" s="254"/>
      <c r="L15" s="254"/>
      <c r="M15" s="254"/>
      <c r="N15" s="254"/>
      <c r="O15" s="254"/>
      <c r="P15" s="254"/>
      <c r="Q15" s="254"/>
      <c r="R15" s="254"/>
      <c r="S15" s="254"/>
      <c r="T15" s="254"/>
    </row>
    <row r="16" spans="1:22" s="8" customFormat="1" ht="56.25" customHeight="1" x14ac:dyDescent="0.25">
      <c r="B16" s="1360" t="s">
        <v>716</v>
      </c>
      <c r="C16" s="1360"/>
      <c r="D16" s="1360"/>
      <c r="E16" s="1360"/>
      <c r="G16" s="536"/>
      <c r="H16" s="254"/>
      <c r="I16" s="254"/>
      <c r="J16" s="254"/>
      <c r="K16" s="254"/>
      <c r="L16" s="254"/>
      <c r="M16" s="254"/>
      <c r="N16" s="254"/>
      <c r="O16" s="254"/>
      <c r="P16" s="254"/>
      <c r="Q16" s="254"/>
      <c r="R16" s="254"/>
      <c r="S16" s="254"/>
      <c r="T16" s="254"/>
    </row>
    <row r="17" spans="1:16384" ht="13.8" x14ac:dyDescent="0.25">
      <c r="A17" s="1364"/>
      <c r="B17" s="1364"/>
      <c r="C17" s="1364"/>
      <c r="D17" s="1364"/>
      <c r="E17" s="1364"/>
      <c r="F17" s="1364"/>
      <c r="G17" s="1364"/>
      <c r="H17" s="1364"/>
      <c r="I17" s="1381"/>
      <c r="J17" s="1381"/>
      <c r="K17" s="1381"/>
      <c r="L17" s="1381"/>
      <c r="M17" s="1381"/>
      <c r="N17" s="1381"/>
      <c r="O17" s="1381"/>
      <c r="P17" s="1381"/>
      <c r="Q17" s="1381"/>
      <c r="R17" s="1381"/>
      <c r="S17" s="1381"/>
      <c r="T17" s="1381"/>
      <c r="U17" s="1364"/>
      <c r="V17" s="1364"/>
      <c r="W17" s="1364"/>
      <c r="X17" s="1364"/>
      <c r="Y17" s="1364"/>
      <c r="Z17" s="1364"/>
      <c r="AA17" s="1364"/>
      <c r="AB17" s="1364"/>
      <c r="AC17" s="1364"/>
      <c r="AD17" s="1364"/>
      <c r="AE17" s="1364"/>
      <c r="AF17" s="1364"/>
      <c r="AG17" s="1364"/>
      <c r="AH17" s="1364"/>
      <c r="AI17" s="1364"/>
      <c r="AJ17" s="1364"/>
      <c r="AK17" s="1364"/>
      <c r="AL17" s="1364"/>
      <c r="AM17" s="1364"/>
      <c r="AN17" s="1364"/>
      <c r="AO17" s="1364"/>
      <c r="AP17" s="1364"/>
      <c r="AQ17" s="1364"/>
      <c r="AR17" s="1364"/>
      <c r="AS17" s="1364"/>
      <c r="AT17" s="1364"/>
      <c r="AU17" s="1364"/>
      <c r="AV17" s="1364"/>
      <c r="AW17" s="1364"/>
      <c r="AX17" s="1364"/>
      <c r="AY17" s="1364"/>
      <c r="AZ17" s="1364"/>
      <c r="BA17" s="1364"/>
      <c r="BB17" s="1364"/>
      <c r="BC17" s="1364"/>
      <c r="BD17" s="1364"/>
      <c r="BE17" s="1364"/>
      <c r="BF17" s="1364"/>
      <c r="BG17" s="1364"/>
      <c r="BH17" s="1364"/>
      <c r="BI17" s="1364"/>
      <c r="BJ17" s="1364"/>
      <c r="BK17" s="1364"/>
      <c r="BL17" s="1364"/>
      <c r="BM17" s="1364"/>
      <c r="BN17" s="1364"/>
      <c r="BO17" s="1364"/>
      <c r="BP17" s="1364"/>
      <c r="BQ17" s="1364"/>
      <c r="BR17" s="1364"/>
      <c r="BS17" s="1364"/>
      <c r="BT17" s="1364"/>
      <c r="BU17" s="1364"/>
      <c r="BV17" s="1364"/>
      <c r="BW17" s="1364"/>
      <c r="BX17" s="1364"/>
      <c r="BY17" s="1364"/>
      <c r="BZ17" s="1364"/>
      <c r="CA17" s="1364"/>
      <c r="CB17" s="1364"/>
      <c r="CC17" s="1364"/>
      <c r="CD17" s="1364"/>
      <c r="CE17" s="1364"/>
      <c r="CF17" s="1364"/>
      <c r="CG17" s="1364"/>
      <c r="CH17" s="1364"/>
      <c r="CI17" s="1364"/>
      <c r="CJ17" s="1364"/>
      <c r="CK17" s="1364"/>
      <c r="CL17" s="1364"/>
      <c r="CM17" s="1364"/>
      <c r="CN17" s="1364"/>
      <c r="CO17" s="1364"/>
      <c r="CP17" s="1364"/>
      <c r="CQ17" s="1364"/>
      <c r="CR17" s="1364"/>
      <c r="CS17" s="1364"/>
      <c r="CT17" s="1364"/>
      <c r="CU17" s="1364"/>
      <c r="CV17" s="1364"/>
      <c r="CW17" s="1364"/>
      <c r="CX17" s="1364"/>
      <c r="CY17" s="1364"/>
      <c r="CZ17" s="1364"/>
      <c r="DA17" s="1364"/>
      <c r="DB17" s="1364"/>
      <c r="DC17" s="1364"/>
      <c r="DD17" s="1364"/>
      <c r="DE17" s="1364"/>
      <c r="DF17" s="1364"/>
      <c r="DG17" s="1364"/>
      <c r="DH17" s="1364"/>
      <c r="DI17" s="1364"/>
      <c r="DJ17" s="1364"/>
      <c r="DK17" s="1364"/>
      <c r="DL17" s="1364"/>
      <c r="DM17" s="1364"/>
      <c r="DN17" s="1364"/>
      <c r="DO17" s="1364"/>
      <c r="DP17" s="1364"/>
      <c r="DQ17" s="1364"/>
      <c r="DR17" s="1364"/>
      <c r="DS17" s="1364"/>
      <c r="DT17" s="1364"/>
      <c r="DU17" s="1364"/>
      <c r="DV17" s="1364"/>
      <c r="DW17" s="1364"/>
      <c r="DX17" s="1364"/>
      <c r="DY17" s="1364"/>
      <c r="DZ17" s="1364"/>
      <c r="EA17" s="1364"/>
      <c r="EB17" s="1364"/>
      <c r="EC17" s="1364"/>
      <c r="ED17" s="1364"/>
      <c r="EE17" s="1364"/>
      <c r="EF17" s="1364"/>
      <c r="EG17" s="1364"/>
      <c r="EH17" s="1364"/>
      <c r="EI17" s="1364"/>
      <c r="EJ17" s="1364"/>
      <c r="EK17" s="1364"/>
      <c r="EL17" s="1364"/>
      <c r="EM17" s="1364"/>
      <c r="EN17" s="1364"/>
      <c r="EO17" s="1364"/>
      <c r="EP17" s="1364"/>
      <c r="EQ17" s="1364"/>
      <c r="ER17" s="1364"/>
      <c r="ES17" s="1364"/>
      <c r="ET17" s="1364"/>
      <c r="EU17" s="1364"/>
      <c r="EV17" s="1364"/>
      <c r="EW17" s="1364"/>
      <c r="EX17" s="1364"/>
      <c r="EY17" s="1364"/>
      <c r="EZ17" s="1364"/>
      <c r="FA17" s="1364"/>
      <c r="FB17" s="1364"/>
      <c r="FC17" s="1364"/>
      <c r="FD17" s="1364"/>
      <c r="FE17" s="1364"/>
      <c r="FF17" s="1364"/>
      <c r="FG17" s="1364"/>
      <c r="FH17" s="1364"/>
      <c r="FI17" s="1364"/>
      <c r="FJ17" s="1364"/>
      <c r="FK17" s="1364"/>
      <c r="FL17" s="1364"/>
      <c r="FM17" s="1364"/>
      <c r="FN17" s="1364"/>
      <c r="FO17" s="1364"/>
      <c r="FP17" s="1364"/>
      <c r="FQ17" s="1364"/>
      <c r="FR17" s="1364"/>
      <c r="FS17" s="1364"/>
      <c r="FT17" s="1364"/>
      <c r="FU17" s="1364"/>
      <c r="FV17" s="1364"/>
      <c r="FW17" s="1364"/>
      <c r="FX17" s="1364"/>
      <c r="FY17" s="1364"/>
      <c r="FZ17" s="1364"/>
      <c r="GA17" s="1364"/>
      <c r="GB17" s="1364"/>
      <c r="GC17" s="1364"/>
      <c r="GD17" s="1364"/>
      <c r="GE17" s="1364"/>
      <c r="GF17" s="1364"/>
      <c r="GG17" s="1364"/>
      <c r="GH17" s="1364"/>
      <c r="GI17" s="1364"/>
      <c r="GJ17" s="1364"/>
      <c r="GK17" s="1364"/>
      <c r="GL17" s="1364"/>
      <c r="GM17" s="1364"/>
      <c r="GN17" s="1364"/>
      <c r="GO17" s="1364"/>
      <c r="GP17" s="1364"/>
      <c r="GQ17" s="1364"/>
      <c r="GR17" s="1364"/>
      <c r="GS17" s="1364"/>
      <c r="GT17" s="1364"/>
      <c r="GU17" s="1364"/>
      <c r="GV17" s="1364"/>
      <c r="GW17" s="1364"/>
      <c r="GX17" s="1364"/>
      <c r="GY17" s="1364"/>
      <c r="GZ17" s="1364"/>
      <c r="HA17" s="1364"/>
      <c r="HB17" s="1364"/>
      <c r="HC17" s="1364"/>
      <c r="HD17" s="1364"/>
      <c r="HE17" s="1364"/>
      <c r="HF17" s="1364"/>
      <c r="HG17" s="1364"/>
      <c r="HH17" s="1364"/>
      <c r="HI17" s="1364"/>
      <c r="HJ17" s="1364"/>
      <c r="HK17" s="1364"/>
      <c r="HL17" s="1364"/>
      <c r="HM17" s="1364"/>
      <c r="HN17" s="1364"/>
      <c r="HO17" s="1364"/>
      <c r="HP17" s="1364"/>
      <c r="HQ17" s="1364"/>
      <c r="HR17" s="1364"/>
      <c r="HS17" s="1364"/>
      <c r="HT17" s="1364"/>
      <c r="HU17" s="1364"/>
      <c r="HV17" s="1364"/>
      <c r="HW17" s="1364"/>
      <c r="HX17" s="1364"/>
      <c r="HY17" s="1364"/>
      <c r="HZ17" s="1364"/>
      <c r="IA17" s="1364"/>
      <c r="IB17" s="1364"/>
      <c r="IC17" s="1364"/>
      <c r="ID17" s="1364"/>
      <c r="IE17" s="1364"/>
      <c r="IF17" s="1364"/>
      <c r="IG17" s="1364"/>
      <c r="IH17" s="1364"/>
      <c r="II17" s="1364"/>
      <c r="IJ17" s="1364"/>
      <c r="IK17" s="1364"/>
      <c r="IL17" s="1364"/>
      <c r="IM17" s="1364"/>
      <c r="IN17" s="1364"/>
      <c r="IO17" s="1364"/>
      <c r="IP17" s="1364"/>
      <c r="IQ17" s="1364"/>
      <c r="IR17" s="1364"/>
      <c r="IS17" s="1364"/>
      <c r="IT17" s="1364"/>
      <c r="IU17" s="1364"/>
      <c r="IV17" s="1364"/>
      <c r="IW17" s="1364"/>
      <c r="IX17" s="1364"/>
      <c r="IY17" s="1364"/>
      <c r="IZ17" s="1364"/>
      <c r="JA17" s="1364"/>
      <c r="JB17" s="1364"/>
      <c r="JC17" s="1364"/>
      <c r="JD17" s="1364"/>
      <c r="JE17" s="1364"/>
      <c r="JF17" s="1364"/>
      <c r="JG17" s="1364"/>
      <c r="JH17" s="1364"/>
      <c r="JI17" s="1364"/>
      <c r="JJ17" s="1364"/>
      <c r="JK17" s="1364"/>
      <c r="JL17" s="1364"/>
      <c r="JM17" s="1364"/>
      <c r="JN17" s="1364"/>
      <c r="JO17" s="1364"/>
      <c r="JP17" s="1364"/>
      <c r="JQ17" s="1364"/>
      <c r="JR17" s="1364"/>
      <c r="JS17" s="1364"/>
      <c r="JT17" s="1364"/>
      <c r="JU17" s="1364"/>
      <c r="JV17" s="1364"/>
      <c r="JW17" s="1364"/>
      <c r="JX17" s="1364"/>
      <c r="JY17" s="1364"/>
      <c r="JZ17" s="1364"/>
      <c r="KA17" s="1364"/>
      <c r="KB17" s="1364"/>
      <c r="KC17" s="1364"/>
      <c r="KD17" s="1364"/>
      <c r="KE17" s="1364"/>
      <c r="KF17" s="1364"/>
      <c r="KG17" s="1364"/>
      <c r="KH17" s="1364"/>
      <c r="KI17" s="1364"/>
      <c r="KJ17" s="1364"/>
      <c r="KK17" s="1364"/>
      <c r="KL17" s="1364"/>
      <c r="KM17" s="1364"/>
      <c r="KN17" s="1364"/>
      <c r="KO17" s="1364"/>
      <c r="KP17" s="1364"/>
      <c r="KQ17" s="1364"/>
      <c r="KR17" s="1364"/>
      <c r="KS17" s="1364"/>
      <c r="KT17" s="1364"/>
      <c r="KU17" s="1364"/>
      <c r="KV17" s="1364"/>
      <c r="KW17" s="1364"/>
      <c r="KX17" s="1364"/>
      <c r="KY17" s="1364"/>
      <c r="KZ17" s="1364"/>
      <c r="LA17" s="1364"/>
      <c r="LB17" s="1364"/>
      <c r="LC17" s="1364"/>
      <c r="LD17" s="1364"/>
      <c r="LE17" s="1364"/>
      <c r="LF17" s="1364"/>
      <c r="LG17" s="1364"/>
      <c r="LH17" s="1364"/>
      <c r="LI17" s="1364"/>
      <c r="LJ17" s="1364"/>
      <c r="LK17" s="1364"/>
      <c r="LL17" s="1364"/>
      <c r="LM17" s="1364"/>
      <c r="LN17" s="1364"/>
      <c r="LO17" s="1364"/>
      <c r="LP17" s="1364"/>
      <c r="LQ17" s="1364"/>
      <c r="LR17" s="1364"/>
      <c r="LS17" s="1364"/>
      <c r="LT17" s="1364"/>
      <c r="LU17" s="1364"/>
      <c r="LV17" s="1364"/>
      <c r="LW17" s="1364"/>
      <c r="LX17" s="1364"/>
      <c r="LY17" s="1364"/>
      <c r="LZ17" s="1364"/>
      <c r="MA17" s="1364"/>
      <c r="MB17" s="1364"/>
      <c r="MC17" s="1364"/>
      <c r="MD17" s="1364"/>
      <c r="ME17" s="1364"/>
      <c r="MF17" s="1364"/>
      <c r="MG17" s="1364"/>
      <c r="MH17" s="1364"/>
      <c r="MI17" s="1364"/>
      <c r="MJ17" s="1364"/>
      <c r="MK17" s="1364"/>
      <c r="ML17" s="1364"/>
      <c r="MM17" s="1364"/>
      <c r="MN17" s="1364"/>
      <c r="MO17" s="1364"/>
      <c r="MP17" s="1364"/>
      <c r="MQ17" s="1364"/>
      <c r="MR17" s="1364"/>
      <c r="MS17" s="1364"/>
      <c r="MT17" s="1364"/>
      <c r="MU17" s="1364"/>
      <c r="MV17" s="1364"/>
      <c r="MW17" s="1364"/>
      <c r="MX17" s="1364"/>
      <c r="MY17" s="1364"/>
      <c r="MZ17" s="1364"/>
      <c r="NA17" s="1364"/>
      <c r="NB17" s="1364"/>
      <c r="NC17" s="1364"/>
      <c r="ND17" s="1364"/>
      <c r="NE17" s="1364"/>
      <c r="NF17" s="1364"/>
      <c r="NG17" s="1364"/>
      <c r="NH17" s="1364"/>
      <c r="NI17" s="1364"/>
      <c r="NJ17" s="1364"/>
      <c r="NK17" s="1364"/>
      <c r="NL17" s="1364"/>
      <c r="NM17" s="1364"/>
      <c r="NN17" s="1364"/>
      <c r="NO17" s="1364"/>
      <c r="NP17" s="1364"/>
      <c r="NQ17" s="1364"/>
      <c r="NR17" s="1364"/>
      <c r="NS17" s="1364"/>
      <c r="NT17" s="1364"/>
      <c r="NU17" s="1364"/>
      <c r="NV17" s="1364"/>
      <c r="NW17" s="1364"/>
      <c r="NX17" s="1364"/>
      <c r="NY17" s="1364"/>
      <c r="NZ17" s="1364"/>
      <c r="OA17" s="1364"/>
      <c r="OB17" s="1364"/>
      <c r="OC17" s="1364"/>
      <c r="OD17" s="1364"/>
      <c r="OE17" s="1364"/>
      <c r="OF17" s="1364"/>
      <c r="OG17" s="1364"/>
      <c r="OH17" s="1364"/>
      <c r="OI17" s="1364"/>
      <c r="OJ17" s="1364"/>
      <c r="OK17" s="1364"/>
      <c r="OL17" s="1364"/>
      <c r="OM17" s="1364"/>
      <c r="ON17" s="1364"/>
      <c r="OO17" s="1364"/>
      <c r="OP17" s="1364"/>
      <c r="OQ17" s="1364"/>
      <c r="OR17" s="1364"/>
      <c r="OS17" s="1364"/>
      <c r="OT17" s="1364"/>
      <c r="OU17" s="1364"/>
      <c r="OV17" s="1364"/>
      <c r="OW17" s="1364"/>
      <c r="OX17" s="1364"/>
      <c r="OY17" s="1364"/>
      <c r="OZ17" s="1364"/>
      <c r="PA17" s="1364"/>
      <c r="PB17" s="1364"/>
      <c r="PC17" s="1364"/>
      <c r="PD17" s="1364"/>
      <c r="PE17" s="1364"/>
      <c r="PF17" s="1364"/>
      <c r="PG17" s="1364"/>
      <c r="PH17" s="1364"/>
      <c r="PI17" s="1364"/>
      <c r="PJ17" s="1364"/>
      <c r="PK17" s="1364"/>
      <c r="PL17" s="1364"/>
      <c r="PM17" s="1364"/>
      <c r="PN17" s="1364"/>
      <c r="PO17" s="1364"/>
      <c r="PP17" s="1364"/>
      <c r="PQ17" s="1364"/>
      <c r="PR17" s="1364"/>
      <c r="PS17" s="1364"/>
      <c r="PT17" s="1364"/>
      <c r="PU17" s="1364"/>
      <c r="PV17" s="1364"/>
      <c r="PW17" s="1364"/>
      <c r="PX17" s="1364"/>
      <c r="PY17" s="1364"/>
      <c r="PZ17" s="1364"/>
      <c r="QA17" s="1364"/>
      <c r="QB17" s="1364"/>
      <c r="QC17" s="1364"/>
      <c r="QD17" s="1364"/>
      <c r="QE17" s="1364"/>
      <c r="QF17" s="1364"/>
      <c r="QG17" s="1364"/>
      <c r="QH17" s="1364"/>
      <c r="QI17" s="1364"/>
      <c r="QJ17" s="1364"/>
      <c r="QK17" s="1364"/>
      <c r="QL17" s="1364"/>
      <c r="QM17" s="1364"/>
      <c r="QN17" s="1364"/>
      <c r="QO17" s="1364"/>
      <c r="QP17" s="1364"/>
      <c r="QQ17" s="1364"/>
      <c r="QR17" s="1364"/>
      <c r="QS17" s="1364"/>
      <c r="QT17" s="1364"/>
      <c r="QU17" s="1364"/>
      <c r="QV17" s="1364"/>
      <c r="QW17" s="1364"/>
      <c r="QX17" s="1364"/>
      <c r="QY17" s="1364"/>
      <c r="QZ17" s="1364"/>
      <c r="RA17" s="1364"/>
      <c r="RB17" s="1364"/>
      <c r="RC17" s="1364"/>
      <c r="RD17" s="1364"/>
      <c r="RE17" s="1364"/>
      <c r="RF17" s="1364"/>
      <c r="RG17" s="1364"/>
      <c r="RH17" s="1364"/>
      <c r="RI17" s="1364"/>
      <c r="RJ17" s="1364"/>
      <c r="RK17" s="1364"/>
      <c r="RL17" s="1364"/>
      <c r="RM17" s="1364"/>
      <c r="RN17" s="1364"/>
      <c r="RO17" s="1364"/>
      <c r="RP17" s="1364"/>
      <c r="RQ17" s="1364"/>
      <c r="RR17" s="1364"/>
      <c r="RS17" s="1364"/>
      <c r="RT17" s="1364"/>
      <c r="RU17" s="1364"/>
      <c r="RV17" s="1364"/>
      <c r="RW17" s="1364"/>
      <c r="RX17" s="1364"/>
      <c r="RY17" s="1364"/>
      <c r="RZ17" s="1364"/>
      <c r="SA17" s="1364"/>
      <c r="SB17" s="1364"/>
      <c r="SC17" s="1364"/>
      <c r="SD17" s="1364"/>
      <c r="SE17" s="1364"/>
      <c r="SF17" s="1364"/>
      <c r="SG17" s="1364"/>
      <c r="SH17" s="1364"/>
      <c r="SI17" s="1364"/>
      <c r="SJ17" s="1364"/>
      <c r="SK17" s="1364"/>
      <c r="SL17" s="1364"/>
      <c r="SM17" s="1364"/>
      <c r="SN17" s="1364"/>
      <c r="SO17" s="1364"/>
      <c r="SP17" s="1364"/>
      <c r="SQ17" s="1364"/>
      <c r="SR17" s="1364"/>
      <c r="SS17" s="1364"/>
      <c r="ST17" s="1364"/>
      <c r="SU17" s="1364"/>
      <c r="SV17" s="1364"/>
      <c r="SW17" s="1364"/>
      <c r="SX17" s="1364"/>
      <c r="SY17" s="1364"/>
      <c r="SZ17" s="1364"/>
      <c r="TA17" s="1364"/>
      <c r="TB17" s="1364"/>
      <c r="TC17" s="1364"/>
      <c r="TD17" s="1364"/>
      <c r="TE17" s="1364"/>
      <c r="TF17" s="1364"/>
      <c r="TG17" s="1364"/>
      <c r="TH17" s="1364"/>
      <c r="TI17" s="1364"/>
      <c r="TJ17" s="1364"/>
      <c r="TK17" s="1364"/>
      <c r="TL17" s="1364"/>
      <c r="TM17" s="1364"/>
      <c r="TN17" s="1364"/>
      <c r="TO17" s="1364"/>
      <c r="TP17" s="1364"/>
      <c r="TQ17" s="1364"/>
      <c r="TR17" s="1364"/>
      <c r="TS17" s="1364"/>
      <c r="TT17" s="1364"/>
      <c r="TU17" s="1364"/>
      <c r="TV17" s="1364"/>
      <c r="TW17" s="1364"/>
      <c r="TX17" s="1364"/>
      <c r="TY17" s="1364"/>
      <c r="TZ17" s="1364"/>
      <c r="UA17" s="1364"/>
      <c r="UB17" s="1364"/>
      <c r="UC17" s="1364"/>
      <c r="UD17" s="1364"/>
      <c r="UE17" s="1364"/>
      <c r="UF17" s="1364"/>
      <c r="UG17" s="1364"/>
      <c r="UH17" s="1364"/>
      <c r="UI17" s="1364"/>
      <c r="UJ17" s="1364"/>
      <c r="UK17" s="1364"/>
      <c r="UL17" s="1364"/>
      <c r="UM17" s="1364"/>
      <c r="UN17" s="1364"/>
      <c r="UO17" s="1364"/>
      <c r="UP17" s="1364"/>
      <c r="UQ17" s="1364"/>
      <c r="UR17" s="1364"/>
      <c r="US17" s="1364"/>
      <c r="UT17" s="1364"/>
      <c r="UU17" s="1364"/>
      <c r="UV17" s="1364"/>
      <c r="UW17" s="1364"/>
      <c r="UX17" s="1364"/>
      <c r="UY17" s="1364"/>
      <c r="UZ17" s="1364"/>
      <c r="VA17" s="1364"/>
      <c r="VB17" s="1364"/>
      <c r="VC17" s="1364"/>
      <c r="VD17" s="1364"/>
      <c r="VE17" s="1364"/>
      <c r="VF17" s="1364"/>
      <c r="VG17" s="1364"/>
      <c r="VH17" s="1364"/>
      <c r="VI17" s="1364"/>
      <c r="VJ17" s="1364"/>
      <c r="VK17" s="1364"/>
      <c r="VL17" s="1364"/>
      <c r="VM17" s="1364"/>
      <c r="VN17" s="1364"/>
      <c r="VO17" s="1364"/>
      <c r="VP17" s="1364"/>
      <c r="VQ17" s="1364"/>
      <c r="VR17" s="1364"/>
      <c r="VS17" s="1364"/>
      <c r="VT17" s="1364"/>
      <c r="VU17" s="1364"/>
      <c r="VV17" s="1364"/>
      <c r="VW17" s="1364"/>
      <c r="VX17" s="1364"/>
      <c r="VY17" s="1364"/>
      <c r="VZ17" s="1364"/>
      <c r="WA17" s="1364"/>
      <c r="WB17" s="1364"/>
      <c r="WC17" s="1364"/>
      <c r="WD17" s="1364"/>
      <c r="WE17" s="1364"/>
      <c r="WF17" s="1364"/>
      <c r="WG17" s="1364"/>
      <c r="WH17" s="1364"/>
      <c r="WI17" s="1364"/>
      <c r="WJ17" s="1364"/>
      <c r="WK17" s="1364"/>
      <c r="WL17" s="1364"/>
      <c r="WM17" s="1364"/>
      <c r="WN17" s="1364"/>
      <c r="WO17" s="1364"/>
      <c r="WP17" s="1364"/>
      <c r="WQ17" s="1364"/>
      <c r="WR17" s="1364"/>
      <c r="WS17" s="1364"/>
      <c r="WT17" s="1364"/>
      <c r="WU17" s="1364"/>
      <c r="WV17" s="1364"/>
      <c r="WW17" s="1364"/>
      <c r="WX17" s="1364"/>
      <c r="WY17" s="1364"/>
      <c r="WZ17" s="1364"/>
      <c r="XA17" s="1364"/>
      <c r="XB17" s="1364"/>
      <c r="XC17" s="1364"/>
      <c r="XD17" s="1364"/>
      <c r="XE17" s="1364"/>
      <c r="XF17" s="1364"/>
      <c r="XG17" s="1364"/>
      <c r="XH17" s="1364"/>
      <c r="XI17" s="1364"/>
      <c r="XJ17" s="1364"/>
      <c r="XK17" s="1364"/>
      <c r="XL17" s="1364"/>
      <c r="XM17" s="1364"/>
      <c r="XN17" s="1364"/>
      <c r="XO17" s="1364"/>
      <c r="XP17" s="1364"/>
      <c r="XQ17" s="1364"/>
      <c r="XR17" s="1364"/>
      <c r="XS17" s="1364"/>
      <c r="XT17" s="1364"/>
      <c r="XU17" s="1364"/>
      <c r="XV17" s="1364"/>
      <c r="XW17" s="1364"/>
      <c r="XX17" s="1364"/>
      <c r="XY17" s="1364"/>
      <c r="XZ17" s="1364"/>
      <c r="YA17" s="1364"/>
      <c r="YB17" s="1364"/>
      <c r="YC17" s="1364"/>
      <c r="YD17" s="1364"/>
      <c r="YE17" s="1364"/>
      <c r="YF17" s="1364"/>
      <c r="YG17" s="1364"/>
      <c r="YH17" s="1364"/>
      <c r="YI17" s="1364"/>
      <c r="YJ17" s="1364"/>
      <c r="YK17" s="1364"/>
      <c r="YL17" s="1364"/>
      <c r="YM17" s="1364"/>
      <c r="YN17" s="1364"/>
      <c r="YO17" s="1364"/>
      <c r="YP17" s="1364"/>
      <c r="YQ17" s="1364"/>
      <c r="YR17" s="1364"/>
      <c r="YS17" s="1364"/>
      <c r="YT17" s="1364"/>
      <c r="YU17" s="1364"/>
      <c r="YV17" s="1364"/>
      <c r="YW17" s="1364"/>
      <c r="YX17" s="1364"/>
      <c r="YY17" s="1364"/>
      <c r="YZ17" s="1364"/>
      <c r="ZA17" s="1364"/>
      <c r="ZB17" s="1364"/>
      <c r="ZC17" s="1364"/>
      <c r="ZD17" s="1364"/>
      <c r="ZE17" s="1364"/>
      <c r="ZF17" s="1364"/>
      <c r="ZG17" s="1364"/>
      <c r="ZH17" s="1364"/>
      <c r="ZI17" s="1364"/>
      <c r="ZJ17" s="1364"/>
      <c r="ZK17" s="1364"/>
      <c r="ZL17" s="1364"/>
      <c r="ZM17" s="1364"/>
      <c r="ZN17" s="1364"/>
      <c r="ZO17" s="1364"/>
      <c r="ZP17" s="1364"/>
      <c r="ZQ17" s="1364"/>
      <c r="ZR17" s="1364"/>
      <c r="ZS17" s="1364"/>
      <c r="ZT17" s="1364"/>
      <c r="ZU17" s="1364"/>
      <c r="ZV17" s="1364"/>
      <c r="ZW17" s="1364"/>
      <c r="ZX17" s="1364"/>
      <c r="ZY17" s="1364"/>
      <c r="ZZ17" s="1364"/>
      <c r="AAA17" s="1364"/>
      <c r="AAB17" s="1364"/>
      <c r="AAC17" s="1364"/>
      <c r="AAD17" s="1364"/>
      <c r="AAE17" s="1364"/>
      <c r="AAF17" s="1364"/>
      <c r="AAG17" s="1364"/>
      <c r="AAH17" s="1364"/>
      <c r="AAI17" s="1364"/>
      <c r="AAJ17" s="1364"/>
      <c r="AAK17" s="1364"/>
      <c r="AAL17" s="1364"/>
      <c r="AAM17" s="1364"/>
      <c r="AAN17" s="1364"/>
      <c r="AAO17" s="1364"/>
      <c r="AAP17" s="1364"/>
      <c r="AAQ17" s="1364"/>
      <c r="AAR17" s="1364"/>
      <c r="AAS17" s="1364"/>
      <c r="AAT17" s="1364"/>
      <c r="AAU17" s="1364"/>
      <c r="AAV17" s="1364"/>
      <c r="AAW17" s="1364"/>
      <c r="AAX17" s="1364"/>
      <c r="AAY17" s="1364"/>
      <c r="AAZ17" s="1364"/>
      <c r="ABA17" s="1364"/>
      <c r="ABB17" s="1364"/>
      <c r="ABC17" s="1364"/>
      <c r="ABD17" s="1364"/>
      <c r="ABE17" s="1364"/>
      <c r="ABF17" s="1364"/>
      <c r="ABG17" s="1364"/>
      <c r="ABH17" s="1364"/>
      <c r="ABI17" s="1364"/>
      <c r="ABJ17" s="1364"/>
      <c r="ABK17" s="1364"/>
      <c r="ABL17" s="1364"/>
      <c r="ABM17" s="1364"/>
      <c r="ABN17" s="1364"/>
      <c r="ABO17" s="1364"/>
      <c r="ABP17" s="1364"/>
      <c r="ABQ17" s="1364"/>
      <c r="ABR17" s="1364"/>
      <c r="ABS17" s="1364"/>
      <c r="ABT17" s="1364"/>
      <c r="ABU17" s="1364"/>
      <c r="ABV17" s="1364"/>
      <c r="ABW17" s="1364"/>
      <c r="ABX17" s="1364"/>
      <c r="ABY17" s="1364"/>
      <c r="ABZ17" s="1364"/>
      <c r="ACA17" s="1364"/>
      <c r="ACB17" s="1364"/>
      <c r="ACC17" s="1364"/>
      <c r="ACD17" s="1364"/>
      <c r="ACE17" s="1364"/>
      <c r="ACF17" s="1364"/>
      <c r="ACG17" s="1364"/>
      <c r="ACH17" s="1364"/>
      <c r="ACI17" s="1364"/>
      <c r="ACJ17" s="1364"/>
      <c r="ACK17" s="1364"/>
      <c r="ACL17" s="1364"/>
      <c r="ACM17" s="1364"/>
      <c r="ACN17" s="1364"/>
      <c r="ACO17" s="1364"/>
      <c r="ACP17" s="1364"/>
      <c r="ACQ17" s="1364"/>
      <c r="ACR17" s="1364"/>
      <c r="ACS17" s="1364"/>
      <c r="ACT17" s="1364"/>
      <c r="ACU17" s="1364"/>
      <c r="ACV17" s="1364"/>
      <c r="ACW17" s="1364"/>
      <c r="ACX17" s="1364"/>
      <c r="ACY17" s="1364"/>
      <c r="ACZ17" s="1364"/>
      <c r="ADA17" s="1364"/>
      <c r="ADB17" s="1364"/>
      <c r="ADC17" s="1364"/>
      <c r="ADD17" s="1364"/>
      <c r="ADE17" s="1364"/>
      <c r="ADF17" s="1364"/>
      <c r="ADG17" s="1364"/>
      <c r="ADH17" s="1364"/>
      <c r="ADI17" s="1364"/>
      <c r="ADJ17" s="1364"/>
      <c r="ADK17" s="1364"/>
      <c r="ADL17" s="1364"/>
      <c r="ADM17" s="1364"/>
      <c r="ADN17" s="1364"/>
      <c r="ADO17" s="1364"/>
      <c r="ADP17" s="1364"/>
      <c r="ADQ17" s="1364"/>
      <c r="ADR17" s="1364"/>
      <c r="ADS17" s="1364"/>
      <c r="ADT17" s="1364"/>
      <c r="ADU17" s="1364"/>
      <c r="ADV17" s="1364"/>
      <c r="ADW17" s="1364"/>
      <c r="ADX17" s="1364"/>
      <c r="ADY17" s="1364"/>
      <c r="ADZ17" s="1364"/>
      <c r="AEA17" s="1364"/>
      <c r="AEB17" s="1364"/>
      <c r="AEC17" s="1364"/>
      <c r="AED17" s="1364"/>
      <c r="AEE17" s="1364"/>
      <c r="AEF17" s="1364"/>
      <c r="AEG17" s="1364"/>
      <c r="AEH17" s="1364"/>
      <c r="AEI17" s="1364"/>
      <c r="AEJ17" s="1364"/>
      <c r="AEK17" s="1364"/>
      <c r="AEL17" s="1364"/>
      <c r="AEM17" s="1364"/>
      <c r="AEN17" s="1364"/>
      <c r="AEO17" s="1364"/>
      <c r="AEP17" s="1364"/>
      <c r="AEQ17" s="1364"/>
      <c r="AER17" s="1364"/>
      <c r="AES17" s="1364"/>
      <c r="AET17" s="1364"/>
      <c r="AEU17" s="1364"/>
      <c r="AEV17" s="1364"/>
      <c r="AEW17" s="1364"/>
      <c r="AEX17" s="1364"/>
      <c r="AEY17" s="1364"/>
      <c r="AEZ17" s="1364"/>
      <c r="AFA17" s="1364"/>
      <c r="AFB17" s="1364"/>
      <c r="AFC17" s="1364"/>
      <c r="AFD17" s="1364"/>
      <c r="AFE17" s="1364"/>
      <c r="AFF17" s="1364"/>
      <c r="AFG17" s="1364"/>
      <c r="AFH17" s="1364"/>
      <c r="AFI17" s="1364"/>
      <c r="AFJ17" s="1364"/>
      <c r="AFK17" s="1364"/>
      <c r="AFL17" s="1364"/>
      <c r="AFM17" s="1364"/>
      <c r="AFN17" s="1364"/>
      <c r="AFO17" s="1364"/>
      <c r="AFP17" s="1364"/>
      <c r="AFQ17" s="1364"/>
      <c r="AFR17" s="1364"/>
      <c r="AFS17" s="1364"/>
      <c r="AFT17" s="1364"/>
      <c r="AFU17" s="1364"/>
      <c r="AFV17" s="1364"/>
      <c r="AFW17" s="1364"/>
      <c r="AFX17" s="1364"/>
      <c r="AFY17" s="1364"/>
      <c r="AFZ17" s="1364"/>
      <c r="AGA17" s="1364"/>
      <c r="AGB17" s="1364"/>
      <c r="AGC17" s="1364"/>
      <c r="AGD17" s="1364"/>
      <c r="AGE17" s="1364"/>
      <c r="AGF17" s="1364"/>
      <c r="AGG17" s="1364"/>
      <c r="AGH17" s="1364"/>
      <c r="AGI17" s="1364"/>
      <c r="AGJ17" s="1364"/>
      <c r="AGK17" s="1364"/>
      <c r="AGL17" s="1364"/>
      <c r="AGM17" s="1364"/>
      <c r="AGN17" s="1364"/>
      <c r="AGO17" s="1364"/>
      <c r="AGP17" s="1364"/>
      <c r="AGQ17" s="1364"/>
      <c r="AGR17" s="1364"/>
      <c r="AGS17" s="1364"/>
      <c r="AGT17" s="1364"/>
      <c r="AGU17" s="1364"/>
      <c r="AGV17" s="1364"/>
      <c r="AGW17" s="1364"/>
      <c r="AGX17" s="1364"/>
      <c r="AGY17" s="1364"/>
      <c r="AGZ17" s="1364"/>
      <c r="AHA17" s="1364"/>
      <c r="AHB17" s="1364"/>
      <c r="AHC17" s="1364"/>
      <c r="AHD17" s="1364"/>
      <c r="AHE17" s="1364"/>
      <c r="AHF17" s="1364"/>
      <c r="AHG17" s="1364"/>
      <c r="AHH17" s="1364"/>
      <c r="AHI17" s="1364"/>
      <c r="AHJ17" s="1364"/>
      <c r="AHK17" s="1364"/>
      <c r="AHL17" s="1364"/>
      <c r="AHM17" s="1364"/>
      <c r="AHN17" s="1364"/>
      <c r="AHO17" s="1364"/>
      <c r="AHP17" s="1364"/>
      <c r="AHQ17" s="1364"/>
      <c r="AHR17" s="1364"/>
      <c r="AHS17" s="1364"/>
      <c r="AHT17" s="1364"/>
      <c r="AHU17" s="1364"/>
      <c r="AHV17" s="1364"/>
      <c r="AHW17" s="1364"/>
      <c r="AHX17" s="1364"/>
      <c r="AHY17" s="1364"/>
      <c r="AHZ17" s="1364"/>
      <c r="AIA17" s="1364"/>
      <c r="AIB17" s="1364"/>
      <c r="AIC17" s="1364"/>
      <c r="AID17" s="1364"/>
      <c r="AIE17" s="1364"/>
      <c r="AIF17" s="1364"/>
      <c r="AIG17" s="1364"/>
      <c r="AIH17" s="1364"/>
      <c r="AII17" s="1364"/>
      <c r="AIJ17" s="1364"/>
      <c r="AIK17" s="1364"/>
      <c r="AIL17" s="1364"/>
      <c r="AIM17" s="1364"/>
      <c r="AIN17" s="1364"/>
      <c r="AIO17" s="1364"/>
      <c r="AIP17" s="1364"/>
      <c r="AIQ17" s="1364"/>
      <c r="AIR17" s="1364"/>
      <c r="AIS17" s="1364"/>
      <c r="AIT17" s="1364"/>
      <c r="AIU17" s="1364"/>
      <c r="AIV17" s="1364"/>
      <c r="AIW17" s="1364"/>
      <c r="AIX17" s="1364"/>
      <c r="AIY17" s="1364"/>
      <c r="AIZ17" s="1364"/>
      <c r="AJA17" s="1364"/>
      <c r="AJB17" s="1364"/>
      <c r="AJC17" s="1364"/>
      <c r="AJD17" s="1364"/>
      <c r="AJE17" s="1364"/>
      <c r="AJF17" s="1364"/>
      <c r="AJG17" s="1364"/>
      <c r="AJH17" s="1364"/>
      <c r="AJI17" s="1364"/>
      <c r="AJJ17" s="1364"/>
      <c r="AJK17" s="1364"/>
      <c r="AJL17" s="1364"/>
      <c r="AJM17" s="1364"/>
      <c r="AJN17" s="1364"/>
      <c r="AJO17" s="1364"/>
      <c r="AJP17" s="1364"/>
      <c r="AJQ17" s="1364"/>
      <c r="AJR17" s="1364"/>
      <c r="AJS17" s="1364"/>
      <c r="AJT17" s="1364"/>
      <c r="AJU17" s="1364"/>
      <c r="AJV17" s="1364"/>
      <c r="AJW17" s="1364"/>
      <c r="AJX17" s="1364"/>
      <c r="AJY17" s="1364"/>
      <c r="AJZ17" s="1364"/>
      <c r="AKA17" s="1364"/>
      <c r="AKB17" s="1364"/>
      <c r="AKC17" s="1364"/>
      <c r="AKD17" s="1364"/>
      <c r="AKE17" s="1364"/>
      <c r="AKF17" s="1364"/>
      <c r="AKG17" s="1364"/>
      <c r="AKH17" s="1364"/>
      <c r="AKI17" s="1364"/>
      <c r="AKJ17" s="1364"/>
      <c r="AKK17" s="1364"/>
      <c r="AKL17" s="1364"/>
      <c r="AKM17" s="1364"/>
      <c r="AKN17" s="1364"/>
      <c r="AKO17" s="1364"/>
      <c r="AKP17" s="1364"/>
      <c r="AKQ17" s="1364"/>
      <c r="AKR17" s="1364"/>
      <c r="AKS17" s="1364"/>
      <c r="AKT17" s="1364"/>
      <c r="AKU17" s="1364"/>
      <c r="AKV17" s="1364"/>
      <c r="AKW17" s="1364"/>
      <c r="AKX17" s="1364"/>
      <c r="AKY17" s="1364"/>
      <c r="AKZ17" s="1364"/>
      <c r="ALA17" s="1364"/>
      <c r="ALB17" s="1364"/>
      <c r="ALC17" s="1364"/>
      <c r="ALD17" s="1364"/>
      <c r="ALE17" s="1364"/>
      <c r="ALF17" s="1364"/>
      <c r="ALG17" s="1364"/>
      <c r="ALH17" s="1364"/>
      <c r="ALI17" s="1364"/>
      <c r="ALJ17" s="1364"/>
      <c r="ALK17" s="1364"/>
      <c r="ALL17" s="1364"/>
      <c r="ALM17" s="1364"/>
      <c r="ALN17" s="1364"/>
      <c r="ALO17" s="1364"/>
      <c r="ALP17" s="1364"/>
      <c r="ALQ17" s="1364"/>
      <c r="ALR17" s="1364"/>
      <c r="ALS17" s="1364"/>
      <c r="ALT17" s="1364"/>
      <c r="ALU17" s="1364"/>
      <c r="ALV17" s="1364"/>
      <c r="ALW17" s="1364"/>
      <c r="ALX17" s="1364"/>
      <c r="ALY17" s="1364"/>
      <c r="ALZ17" s="1364"/>
      <c r="AMA17" s="1364"/>
      <c r="AMB17" s="1364"/>
      <c r="AMC17" s="1364"/>
      <c r="AMD17" s="1364"/>
      <c r="AME17" s="1364"/>
      <c r="AMF17" s="1364"/>
      <c r="AMG17" s="1364"/>
      <c r="AMH17" s="1364"/>
      <c r="AMI17" s="1364"/>
      <c r="AMJ17" s="1364"/>
      <c r="AMK17" s="1364"/>
      <c r="AML17" s="1364"/>
      <c r="AMM17" s="1364"/>
      <c r="AMN17" s="1364"/>
      <c r="AMO17" s="1364"/>
      <c r="AMP17" s="1364"/>
      <c r="AMQ17" s="1364"/>
      <c r="AMR17" s="1364"/>
      <c r="AMS17" s="1364"/>
      <c r="AMT17" s="1364"/>
      <c r="AMU17" s="1364"/>
      <c r="AMV17" s="1364"/>
      <c r="AMW17" s="1364"/>
      <c r="AMX17" s="1364"/>
      <c r="AMY17" s="1364"/>
      <c r="AMZ17" s="1364"/>
      <c r="ANA17" s="1364"/>
      <c r="ANB17" s="1364"/>
      <c r="ANC17" s="1364"/>
      <c r="AND17" s="1364"/>
      <c r="ANE17" s="1364"/>
      <c r="ANF17" s="1364"/>
      <c r="ANG17" s="1364"/>
      <c r="ANH17" s="1364"/>
      <c r="ANI17" s="1364"/>
      <c r="ANJ17" s="1364"/>
      <c r="ANK17" s="1364"/>
      <c r="ANL17" s="1364"/>
      <c r="ANM17" s="1364"/>
      <c r="ANN17" s="1364"/>
      <c r="ANO17" s="1364"/>
      <c r="ANP17" s="1364"/>
      <c r="ANQ17" s="1364"/>
      <c r="ANR17" s="1364"/>
      <c r="ANS17" s="1364"/>
      <c r="ANT17" s="1364"/>
      <c r="ANU17" s="1364"/>
      <c r="ANV17" s="1364"/>
      <c r="ANW17" s="1364"/>
      <c r="ANX17" s="1364"/>
      <c r="ANY17" s="1364"/>
      <c r="ANZ17" s="1364"/>
      <c r="AOA17" s="1364"/>
      <c r="AOB17" s="1364"/>
      <c r="AOC17" s="1364"/>
      <c r="AOD17" s="1364"/>
      <c r="AOE17" s="1364"/>
      <c r="AOF17" s="1364"/>
      <c r="AOG17" s="1364"/>
      <c r="AOH17" s="1364"/>
      <c r="AOI17" s="1364"/>
      <c r="AOJ17" s="1364"/>
      <c r="AOK17" s="1364"/>
      <c r="AOL17" s="1364"/>
      <c r="AOM17" s="1364"/>
      <c r="AON17" s="1364"/>
      <c r="AOO17" s="1364"/>
      <c r="AOP17" s="1364"/>
      <c r="AOQ17" s="1364"/>
      <c r="AOR17" s="1364"/>
      <c r="AOS17" s="1364"/>
      <c r="AOT17" s="1364"/>
      <c r="AOU17" s="1364"/>
      <c r="AOV17" s="1364"/>
      <c r="AOW17" s="1364"/>
      <c r="AOX17" s="1364"/>
      <c r="AOY17" s="1364"/>
      <c r="AOZ17" s="1364"/>
      <c r="APA17" s="1364"/>
      <c r="APB17" s="1364"/>
      <c r="APC17" s="1364"/>
      <c r="APD17" s="1364"/>
      <c r="APE17" s="1364"/>
      <c r="APF17" s="1364"/>
      <c r="APG17" s="1364"/>
      <c r="APH17" s="1364"/>
      <c r="API17" s="1364"/>
      <c r="APJ17" s="1364"/>
      <c r="APK17" s="1364"/>
      <c r="APL17" s="1364"/>
      <c r="APM17" s="1364"/>
      <c r="APN17" s="1364"/>
      <c r="APO17" s="1364"/>
      <c r="APP17" s="1364"/>
      <c r="APQ17" s="1364"/>
      <c r="APR17" s="1364"/>
      <c r="APS17" s="1364"/>
      <c r="APT17" s="1364"/>
      <c r="APU17" s="1364"/>
      <c r="APV17" s="1364"/>
      <c r="APW17" s="1364"/>
      <c r="APX17" s="1364"/>
      <c r="APY17" s="1364"/>
      <c r="APZ17" s="1364"/>
      <c r="AQA17" s="1364"/>
      <c r="AQB17" s="1364"/>
      <c r="AQC17" s="1364"/>
      <c r="AQD17" s="1364"/>
      <c r="AQE17" s="1364"/>
      <c r="AQF17" s="1364"/>
      <c r="AQG17" s="1364"/>
      <c r="AQH17" s="1364"/>
      <c r="AQI17" s="1364"/>
      <c r="AQJ17" s="1364"/>
      <c r="AQK17" s="1364"/>
      <c r="AQL17" s="1364"/>
      <c r="AQM17" s="1364"/>
      <c r="AQN17" s="1364"/>
      <c r="AQO17" s="1364"/>
      <c r="AQP17" s="1364"/>
      <c r="AQQ17" s="1364"/>
      <c r="AQR17" s="1364"/>
      <c r="AQS17" s="1364"/>
      <c r="AQT17" s="1364"/>
      <c r="AQU17" s="1364"/>
      <c r="AQV17" s="1364"/>
      <c r="AQW17" s="1364"/>
      <c r="AQX17" s="1364"/>
      <c r="AQY17" s="1364"/>
      <c r="AQZ17" s="1364"/>
      <c r="ARA17" s="1364"/>
      <c r="ARB17" s="1364"/>
      <c r="ARC17" s="1364"/>
      <c r="ARD17" s="1364"/>
      <c r="ARE17" s="1364"/>
      <c r="ARF17" s="1364"/>
      <c r="ARG17" s="1364"/>
      <c r="ARH17" s="1364"/>
      <c r="ARI17" s="1364"/>
      <c r="ARJ17" s="1364"/>
      <c r="ARK17" s="1364"/>
      <c r="ARL17" s="1364"/>
      <c r="ARM17" s="1364"/>
      <c r="ARN17" s="1364"/>
      <c r="ARO17" s="1364"/>
      <c r="ARP17" s="1364"/>
      <c r="ARQ17" s="1364"/>
      <c r="ARR17" s="1364"/>
      <c r="ARS17" s="1364"/>
      <c r="ART17" s="1364"/>
      <c r="ARU17" s="1364"/>
      <c r="ARV17" s="1364"/>
      <c r="ARW17" s="1364"/>
      <c r="ARX17" s="1364"/>
      <c r="ARY17" s="1364"/>
      <c r="ARZ17" s="1364"/>
      <c r="ASA17" s="1364"/>
      <c r="ASB17" s="1364"/>
      <c r="ASC17" s="1364"/>
      <c r="ASD17" s="1364"/>
      <c r="ASE17" s="1364"/>
      <c r="ASF17" s="1364"/>
      <c r="ASG17" s="1364"/>
      <c r="ASH17" s="1364"/>
      <c r="ASI17" s="1364"/>
      <c r="ASJ17" s="1364"/>
      <c r="ASK17" s="1364"/>
      <c r="ASL17" s="1364"/>
      <c r="ASM17" s="1364"/>
      <c r="ASN17" s="1364"/>
      <c r="ASO17" s="1364"/>
      <c r="ASP17" s="1364"/>
      <c r="ASQ17" s="1364"/>
      <c r="ASR17" s="1364"/>
      <c r="ASS17" s="1364"/>
      <c r="AST17" s="1364"/>
      <c r="ASU17" s="1364"/>
      <c r="ASV17" s="1364"/>
      <c r="ASW17" s="1364"/>
      <c r="ASX17" s="1364"/>
      <c r="ASY17" s="1364"/>
      <c r="ASZ17" s="1364"/>
      <c r="ATA17" s="1364"/>
      <c r="ATB17" s="1364"/>
      <c r="ATC17" s="1364"/>
      <c r="ATD17" s="1364"/>
      <c r="ATE17" s="1364"/>
      <c r="ATF17" s="1364"/>
      <c r="ATG17" s="1364"/>
      <c r="ATH17" s="1364"/>
      <c r="ATI17" s="1364"/>
      <c r="ATJ17" s="1364"/>
      <c r="ATK17" s="1364"/>
      <c r="ATL17" s="1364"/>
      <c r="ATM17" s="1364"/>
      <c r="ATN17" s="1364"/>
      <c r="ATO17" s="1364"/>
      <c r="ATP17" s="1364"/>
      <c r="ATQ17" s="1364"/>
      <c r="ATR17" s="1364"/>
      <c r="ATS17" s="1364"/>
      <c r="ATT17" s="1364"/>
      <c r="ATU17" s="1364"/>
      <c r="ATV17" s="1364"/>
      <c r="ATW17" s="1364"/>
      <c r="ATX17" s="1364"/>
      <c r="ATY17" s="1364"/>
      <c r="ATZ17" s="1364"/>
      <c r="AUA17" s="1364"/>
      <c r="AUB17" s="1364"/>
      <c r="AUC17" s="1364"/>
      <c r="AUD17" s="1364"/>
      <c r="AUE17" s="1364"/>
      <c r="AUF17" s="1364"/>
      <c r="AUG17" s="1364"/>
      <c r="AUH17" s="1364"/>
      <c r="AUI17" s="1364"/>
      <c r="AUJ17" s="1364"/>
      <c r="AUK17" s="1364"/>
      <c r="AUL17" s="1364"/>
      <c r="AUM17" s="1364"/>
      <c r="AUN17" s="1364"/>
      <c r="AUO17" s="1364"/>
      <c r="AUP17" s="1364"/>
      <c r="AUQ17" s="1364"/>
      <c r="AUR17" s="1364"/>
      <c r="AUS17" s="1364"/>
      <c r="AUT17" s="1364"/>
      <c r="AUU17" s="1364"/>
      <c r="AUV17" s="1364"/>
      <c r="AUW17" s="1364"/>
      <c r="AUX17" s="1364"/>
      <c r="AUY17" s="1364"/>
      <c r="AUZ17" s="1364"/>
      <c r="AVA17" s="1364"/>
      <c r="AVB17" s="1364"/>
      <c r="AVC17" s="1364"/>
      <c r="AVD17" s="1364"/>
      <c r="AVE17" s="1364"/>
      <c r="AVF17" s="1364"/>
      <c r="AVG17" s="1364"/>
      <c r="AVH17" s="1364"/>
      <c r="AVI17" s="1364"/>
      <c r="AVJ17" s="1364"/>
      <c r="AVK17" s="1364"/>
      <c r="AVL17" s="1364"/>
      <c r="AVM17" s="1364"/>
      <c r="AVN17" s="1364"/>
      <c r="AVO17" s="1364"/>
      <c r="AVP17" s="1364"/>
      <c r="AVQ17" s="1364"/>
      <c r="AVR17" s="1364"/>
      <c r="AVS17" s="1364"/>
      <c r="AVT17" s="1364"/>
      <c r="AVU17" s="1364"/>
      <c r="AVV17" s="1364"/>
      <c r="AVW17" s="1364"/>
      <c r="AVX17" s="1364"/>
      <c r="AVY17" s="1364"/>
      <c r="AVZ17" s="1364"/>
      <c r="AWA17" s="1364"/>
      <c r="AWB17" s="1364"/>
      <c r="AWC17" s="1364"/>
      <c r="AWD17" s="1364"/>
      <c r="AWE17" s="1364"/>
      <c r="AWF17" s="1364"/>
      <c r="AWG17" s="1364"/>
      <c r="AWH17" s="1364"/>
      <c r="AWI17" s="1364"/>
      <c r="AWJ17" s="1364"/>
      <c r="AWK17" s="1364"/>
      <c r="AWL17" s="1364"/>
      <c r="AWM17" s="1364"/>
      <c r="AWN17" s="1364"/>
      <c r="AWO17" s="1364"/>
      <c r="AWP17" s="1364"/>
      <c r="AWQ17" s="1364"/>
      <c r="AWR17" s="1364"/>
      <c r="AWS17" s="1364"/>
      <c r="AWT17" s="1364"/>
      <c r="AWU17" s="1364"/>
      <c r="AWV17" s="1364"/>
      <c r="AWW17" s="1364"/>
      <c r="AWX17" s="1364"/>
      <c r="AWY17" s="1364"/>
      <c r="AWZ17" s="1364"/>
      <c r="AXA17" s="1364"/>
      <c r="AXB17" s="1364"/>
      <c r="AXC17" s="1364"/>
      <c r="AXD17" s="1364"/>
      <c r="AXE17" s="1364"/>
      <c r="AXF17" s="1364"/>
      <c r="AXG17" s="1364"/>
      <c r="AXH17" s="1364"/>
      <c r="AXI17" s="1364"/>
      <c r="AXJ17" s="1364"/>
      <c r="AXK17" s="1364"/>
      <c r="AXL17" s="1364"/>
      <c r="AXM17" s="1364"/>
      <c r="AXN17" s="1364"/>
      <c r="AXO17" s="1364"/>
      <c r="AXP17" s="1364"/>
      <c r="AXQ17" s="1364"/>
      <c r="AXR17" s="1364"/>
      <c r="AXS17" s="1364"/>
      <c r="AXT17" s="1364"/>
      <c r="AXU17" s="1364"/>
      <c r="AXV17" s="1364"/>
      <c r="AXW17" s="1364"/>
      <c r="AXX17" s="1364"/>
      <c r="AXY17" s="1364"/>
      <c r="AXZ17" s="1364"/>
      <c r="AYA17" s="1364"/>
      <c r="AYB17" s="1364"/>
      <c r="AYC17" s="1364"/>
      <c r="AYD17" s="1364"/>
      <c r="AYE17" s="1364"/>
      <c r="AYF17" s="1364"/>
      <c r="AYG17" s="1364"/>
      <c r="AYH17" s="1364"/>
      <c r="AYI17" s="1364"/>
      <c r="AYJ17" s="1364"/>
      <c r="AYK17" s="1364"/>
      <c r="AYL17" s="1364"/>
      <c r="AYM17" s="1364"/>
      <c r="AYN17" s="1364"/>
      <c r="AYO17" s="1364"/>
      <c r="AYP17" s="1364"/>
      <c r="AYQ17" s="1364"/>
      <c r="AYR17" s="1364"/>
      <c r="AYS17" s="1364"/>
      <c r="AYT17" s="1364"/>
      <c r="AYU17" s="1364"/>
      <c r="AYV17" s="1364"/>
      <c r="AYW17" s="1364"/>
      <c r="AYX17" s="1364"/>
      <c r="AYY17" s="1364"/>
      <c r="AYZ17" s="1364"/>
      <c r="AZA17" s="1364"/>
      <c r="AZB17" s="1364"/>
      <c r="AZC17" s="1364"/>
      <c r="AZD17" s="1364"/>
      <c r="AZE17" s="1364"/>
      <c r="AZF17" s="1364"/>
      <c r="AZG17" s="1364"/>
      <c r="AZH17" s="1364"/>
      <c r="AZI17" s="1364"/>
      <c r="AZJ17" s="1364"/>
      <c r="AZK17" s="1364"/>
      <c r="AZL17" s="1364"/>
      <c r="AZM17" s="1364"/>
      <c r="AZN17" s="1364"/>
      <c r="AZO17" s="1364"/>
      <c r="AZP17" s="1364"/>
      <c r="AZQ17" s="1364"/>
      <c r="AZR17" s="1364"/>
      <c r="AZS17" s="1364"/>
      <c r="AZT17" s="1364"/>
      <c r="AZU17" s="1364"/>
      <c r="AZV17" s="1364"/>
      <c r="AZW17" s="1364"/>
      <c r="AZX17" s="1364"/>
      <c r="AZY17" s="1364"/>
      <c r="AZZ17" s="1364"/>
      <c r="BAA17" s="1364"/>
      <c r="BAB17" s="1364"/>
      <c r="BAC17" s="1364"/>
      <c r="BAD17" s="1364"/>
      <c r="BAE17" s="1364"/>
      <c r="BAF17" s="1364"/>
      <c r="BAG17" s="1364"/>
      <c r="BAH17" s="1364"/>
      <c r="BAI17" s="1364"/>
      <c r="BAJ17" s="1364"/>
      <c r="BAK17" s="1364"/>
      <c r="BAL17" s="1364"/>
      <c r="BAM17" s="1364"/>
      <c r="BAN17" s="1364"/>
      <c r="BAO17" s="1364"/>
      <c r="BAP17" s="1364"/>
      <c r="BAQ17" s="1364"/>
      <c r="BAR17" s="1364"/>
      <c r="BAS17" s="1364"/>
      <c r="BAT17" s="1364"/>
      <c r="BAU17" s="1364"/>
      <c r="BAV17" s="1364"/>
      <c r="BAW17" s="1364"/>
      <c r="BAX17" s="1364"/>
      <c r="BAY17" s="1364"/>
      <c r="BAZ17" s="1364"/>
      <c r="BBA17" s="1364"/>
      <c r="BBB17" s="1364"/>
      <c r="BBC17" s="1364"/>
      <c r="BBD17" s="1364"/>
      <c r="BBE17" s="1364"/>
      <c r="BBF17" s="1364"/>
      <c r="BBG17" s="1364"/>
      <c r="BBH17" s="1364"/>
      <c r="BBI17" s="1364"/>
      <c r="BBJ17" s="1364"/>
      <c r="BBK17" s="1364"/>
      <c r="BBL17" s="1364"/>
      <c r="BBM17" s="1364"/>
      <c r="BBN17" s="1364"/>
      <c r="BBO17" s="1364"/>
      <c r="BBP17" s="1364"/>
      <c r="BBQ17" s="1364"/>
      <c r="BBR17" s="1364"/>
      <c r="BBS17" s="1364"/>
      <c r="BBT17" s="1364"/>
      <c r="BBU17" s="1364"/>
      <c r="BBV17" s="1364"/>
      <c r="BBW17" s="1364"/>
      <c r="BBX17" s="1364"/>
      <c r="BBY17" s="1364"/>
      <c r="BBZ17" s="1364"/>
      <c r="BCA17" s="1364"/>
      <c r="BCB17" s="1364"/>
      <c r="BCC17" s="1364"/>
      <c r="BCD17" s="1364"/>
      <c r="BCE17" s="1364"/>
      <c r="BCF17" s="1364"/>
      <c r="BCG17" s="1364"/>
      <c r="BCH17" s="1364"/>
      <c r="BCI17" s="1364"/>
      <c r="BCJ17" s="1364"/>
      <c r="BCK17" s="1364"/>
      <c r="BCL17" s="1364"/>
      <c r="BCM17" s="1364"/>
      <c r="BCN17" s="1364"/>
      <c r="BCO17" s="1364"/>
      <c r="BCP17" s="1364"/>
      <c r="BCQ17" s="1364"/>
      <c r="BCR17" s="1364"/>
      <c r="BCS17" s="1364"/>
      <c r="BCT17" s="1364"/>
      <c r="BCU17" s="1364"/>
      <c r="BCV17" s="1364"/>
      <c r="BCW17" s="1364"/>
      <c r="BCX17" s="1364"/>
      <c r="BCY17" s="1364"/>
      <c r="BCZ17" s="1364"/>
      <c r="BDA17" s="1364"/>
      <c r="BDB17" s="1364"/>
      <c r="BDC17" s="1364"/>
      <c r="BDD17" s="1364"/>
      <c r="BDE17" s="1364"/>
      <c r="BDF17" s="1364"/>
      <c r="BDG17" s="1364"/>
      <c r="BDH17" s="1364"/>
      <c r="BDI17" s="1364"/>
      <c r="BDJ17" s="1364"/>
      <c r="BDK17" s="1364"/>
      <c r="BDL17" s="1364"/>
      <c r="BDM17" s="1364"/>
      <c r="BDN17" s="1364"/>
      <c r="BDO17" s="1364"/>
      <c r="BDP17" s="1364"/>
      <c r="BDQ17" s="1364"/>
      <c r="BDR17" s="1364"/>
      <c r="BDS17" s="1364"/>
      <c r="BDT17" s="1364"/>
      <c r="BDU17" s="1364"/>
      <c r="BDV17" s="1364"/>
      <c r="BDW17" s="1364"/>
      <c r="BDX17" s="1364"/>
      <c r="BDY17" s="1364"/>
      <c r="BDZ17" s="1364"/>
      <c r="BEA17" s="1364"/>
      <c r="BEB17" s="1364"/>
      <c r="BEC17" s="1364"/>
      <c r="BED17" s="1364"/>
      <c r="BEE17" s="1364"/>
      <c r="BEF17" s="1364"/>
      <c r="BEG17" s="1364"/>
      <c r="BEH17" s="1364"/>
      <c r="BEI17" s="1364"/>
      <c r="BEJ17" s="1364"/>
      <c r="BEK17" s="1364"/>
      <c r="BEL17" s="1364"/>
      <c r="BEM17" s="1364"/>
      <c r="BEN17" s="1364"/>
      <c r="BEO17" s="1364"/>
      <c r="BEP17" s="1364"/>
      <c r="BEQ17" s="1364"/>
      <c r="BER17" s="1364"/>
      <c r="BES17" s="1364"/>
      <c r="BET17" s="1364"/>
      <c r="BEU17" s="1364"/>
      <c r="BEV17" s="1364"/>
      <c r="BEW17" s="1364"/>
      <c r="BEX17" s="1364"/>
      <c r="BEY17" s="1364"/>
      <c r="BEZ17" s="1364"/>
      <c r="BFA17" s="1364"/>
      <c r="BFB17" s="1364"/>
      <c r="BFC17" s="1364"/>
      <c r="BFD17" s="1364"/>
      <c r="BFE17" s="1364"/>
      <c r="BFF17" s="1364"/>
      <c r="BFG17" s="1364"/>
      <c r="BFH17" s="1364"/>
      <c r="BFI17" s="1364"/>
      <c r="BFJ17" s="1364"/>
      <c r="BFK17" s="1364"/>
      <c r="BFL17" s="1364"/>
      <c r="BFM17" s="1364"/>
      <c r="BFN17" s="1364"/>
      <c r="BFO17" s="1364"/>
      <c r="BFP17" s="1364"/>
      <c r="BFQ17" s="1364"/>
      <c r="BFR17" s="1364"/>
      <c r="BFS17" s="1364"/>
      <c r="BFT17" s="1364"/>
      <c r="BFU17" s="1364"/>
      <c r="BFV17" s="1364"/>
      <c r="BFW17" s="1364"/>
      <c r="BFX17" s="1364"/>
      <c r="BFY17" s="1364"/>
      <c r="BFZ17" s="1364"/>
      <c r="BGA17" s="1364"/>
      <c r="BGB17" s="1364"/>
      <c r="BGC17" s="1364"/>
      <c r="BGD17" s="1364"/>
      <c r="BGE17" s="1364"/>
      <c r="BGF17" s="1364"/>
      <c r="BGG17" s="1364"/>
      <c r="BGH17" s="1364"/>
      <c r="BGI17" s="1364"/>
      <c r="BGJ17" s="1364"/>
      <c r="BGK17" s="1364"/>
      <c r="BGL17" s="1364"/>
      <c r="BGM17" s="1364"/>
      <c r="BGN17" s="1364"/>
      <c r="BGO17" s="1364"/>
      <c r="BGP17" s="1364"/>
      <c r="BGQ17" s="1364"/>
      <c r="BGR17" s="1364"/>
      <c r="BGS17" s="1364"/>
      <c r="BGT17" s="1364"/>
      <c r="BGU17" s="1364"/>
      <c r="BGV17" s="1364"/>
      <c r="BGW17" s="1364"/>
      <c r="BGX17" s="1364"/>
      <c r="BGY17" s="1364"/>
      <c r="BGZ17" s="1364"/>
      <c r="BHA17" s="1364"/>
      <c r="BHB17" s="1364"/>
      <c r="BHC17" s="1364"/>
      <c r="BHD17" s="1364"/>
      <c r="BHE17" s="1364"/>
      <c r="BHF17" s="1364"/>
      <c r="BHG17" s="1364"/>
      <c r="BHH17" s="1364"/>
      <c r="BHI17" s="1364"/>
      <c r="BHJ17" s="1364"/>
      <c r="BHK17" s="1364"/>
      <c r="BHL17" s="1364"/>
      <c r="BHM17" s="1364"/>
      <c r="BHN17" s="1364"/>
      <c r="BHO17" s="1364"/>
      <c r="BHP17" s="1364"/>
      <c r="BHQ17" s="1364"/>
      <c r="BHR17" s="1364"/>
      <c r="BHS17" s="1364"/>
      <c r="BHT17" s="1364"/>
      <c r="BHU17" s="1364"/>
      <c r="BHV17" s="1364"/>
      <c r="BHW17" s="1364"/>
      <c r="BHX17" s="1364"/>
      <c r="BHY17" s="1364"/>
      <c r="BHZ17" s="1364"/>
      <c r="BIA17" s="1364"/>
      <c r="BIB17" s="1364"/>
      <c r="BIC17" s="1364"/>
      <c r="BID17" s="1364"/>
      <c r="BIE17" s="1364"/>
      <c r="BIF17" s="1364"/>
      <c r="BIG17" s="1364"/>
      <c r="BIH17" s="1364"/>
      <c r="BII17" s="1364"/>
      <c r="BIJ17" s="1364"/>
      <c r="BIK17" s="1364"/>
      <c r="BIL17" s="1364"/>
      <c r="BIM17" s="1364"/>
      <c r="BIN17" s="1364"/>
      <c r="BIO17" s="1364"/>
      <c r="BIP17" s="1364"/>
      <c r="BIQ17" s="1364"/>
      <c r="BIR17" s="1364"/>
      <c r="BIS17" s="1364"/>
      <c r="BIT17" s="1364"/>
      <c r="BIU17" s="1364"/>
      <c r="BIV17" s="1364"/>
      <c r="BIW17" s="1364"/>
      <c r="BIX17" s="1364"/>
      <c r="BIY17" s="1364"/>
      <c r="BIZ17" s="1364"/>
      <c r="BJA17" s="1364"/>
      <c r="BJB17" s="1364"/>
      <c r="BJC17" s="1364"/>
      <c r="BJD17" s="1364"/>
      <c r="BJE17" s="1364"/>
      <c r="BJF17" s="1364"/>
      <c r="BJG17" s="1364"/>
      <c r="BJH17" s="1364"/>
      <c r="BJI17" s="1364"/>
      <c r="BJJ17" s="1364"/>
      <c r="BJK17" s="1364"/>
      <c r="BJL17" s="1364"/>
      <c r="BJM17" s="1364"/>
      <c r="BJN17" s="1364"/>
      <c r="BJO17" s="1364"/>
      <c r="BJP17" s="1364"/>
      <c r="BJQ17" s="1364"/>
      <c r="BJR17" s="1364"/>
      <c r="BJS17" s="1364"/>
      <c r="BJT17" s="1364"/>
      <c r="BJU17" s="1364"/>
      <c r="BJV17" s="1364"/>
      <c r="BJW17" s="1364"/>
      <c r="BJX17" s="1364"/>
      <c r="BJY17" s="1364"/>
      <c r="BJZ17" s="1364"/>
      <c r="BKA17" s="1364"/>
      <c r="BKB17" s="1364"/>
      <c r="BKC17" s="1364"/>
      <c r="BKD17" s="1364"/>
      <c r="BKE17" s="1364"/>
      <c r="BKF17" s="1364"/>
      <c r="BKG17" s="1364"/>
      <c r="BKH17" s="1364"/>
      <c r="BKI17" s="1364"/>
      <c r="BKJ17" s="1364"/>
      <c r="BKK17" s="1364"/>
      <c r="BKL17" s="1364"/>
      <c r="BKM17" s="1364"/>
      <c r="BKN17" s="1364"/>
      <c r="BKO17" s="1364"/>
      <c r="BKP17" s="1364"/>
      <c r="BKQ17" s="1364"/>
      <c r="BKR17" s="1364"/>
      <c r="BKS17" s="1364"/>
      <c r="BKT17" s="1364"/>
      <c r="BKU17" s="1364"/>
      <c r="BKV17" s="1364"/>
      <c r="BKW17" s="1364"/>
      <c r="BKX17" s="1364"/>
      <c r="BKY17" s="1364"/>
      <c r="BKZ17" s="1364"/>
      <c r="BLA17" s="1364"/>
      <c r="BLB17" s="1364"/>
      <c r="BLC17" s="1364"/>
      <c r="BLD17" s="1364"/>
      <c r="BLE17" s="1364"/>
      <c r="BLF17" s="1364"/>
      <c r="BLG17" s="1364"/>
      <c r="BLH17" s="1364"/>
      <c r="BLI17" s="1364"/>
      <c r="BLJ17" s="1364"/>
      <c r="BLK17" s="1364"/>
      <c r="BLL17" s="1364"/>
      <c r="BLM17" s="1364"/>
      <c r="BLN17" s="1364"/>
      <c r="BLO17" s="1364"/>
      <c r="BLP17" s="1364"/>
      <c r="BLQ17" s="1364"/>
      <c r="BLR17" s="1364"/>
      <c r="BLS17" s="1364"/>
      <c r="BLT17" s="1364"/>
      <c r="BLU17" s="1364"/>
      <c r="BLV17" s="1364"/>
      <c r="BLW17" s="1364"/>
      <c r="BLX17" s="1364"/>
      <c r="BLY17" s="1364"/>
      <c r="BLZ17" s="1364"/>
      <c r="BMA17" s="1364"/>
      <c r="BMB17" s="1364"/>
      <c r="BMC17" s="1364"/>
      <c r="BMD17" s="1364"/>
      <c r="BME17" s="1364"/>
      <c r="BMF17" s="1364"/>
      <c r="BMG17" s="1364"/>
      <c r="BMH17" s="1364"/>
      <c r="BMI17" s="1364"/>
      <c r="BMJ17" s="1364"/>
      <c r="BMK17" s="1364"/>
      <c r="BML17" s="1364"/>
      <c r="BMM17" s="1364"/>
      <c r="BMN17" s="1364"/>
      <c r="BMO17" s="1364"/>
      <c r="BMP17" s="1364"/>
      <c r="BMQ17" s="1364"/>
      <c r="BMR17" s="1364"/>
      <c r="BMS17" s="1364"/>
      <c r="BMT17" s="1364"/>
      <c r="BMU17" s="1364"/>
      <c r="BMV17" s="1364"/>
      <c r="BMW17" s="1364"/>
      <c r="BMX17" s="1364"/>
      <c r="BMY17" s="1364"/>
      <c r="BMZ17" s="1364"/>
      <c r="BNA17" s="1364"/>
      <c r="BNB17" s="1364"/>
      <c r="BNC17" s="1364"/>
      <c r="BND17" s="1364"/>
      <c r="BNE17" s="1364"/>
      <c r="BNF17" s="1364"/>
      <c r="BNG17" s="1364"/>
      <c r="BNH17" s="1364"/>
      <c r="BNI17" s="1364"/>
      <c r="BNJ17" s="1364"/>
      <c r="BNK17" s="1364"/>
      <c r="BNL17" s="1364"/>
      <c r="BNM17" s="1364"/>
      <c r="BNN17" s="1364"/>
      <c r="BNO17" s="1364"/>
      <c r="BNP17" s="1364"/>
      <c r="BNQ17" s="1364"/>
      <c r="BNR17" s="1364"/>
      <c r="BNS17" s="1364"/>
      <c r="BNT17" s="1364"/>
      <c r="BNU17" s="1364"/>
      <c r="BNV17" s="1364"/>
      <c r="BNW17" s="1364"/>
      <c r="BNX17" s="1364"/>
      <c r="BNY17" s="1364"/>
      <c r="BNZ17" s="1364"/>
      <c r="BOA17" s="1364"/>
      <c r="BOB17" s="1364"/>
      <c r="BOC17" s="1364"/>
      <c r="BOD17" s="1364"/>
      <c r="BOE17" s="1364"/>
      <c r="BOF17" s="1364"/>
      <c r="BOG17" s="1364"/>
      <c r="BOH17" s="1364"/>
      <c r="BOI17" s="1364"/>
      <c r="BOJ17" s="1364"/>
      <c r="BOK17" s="1364"/>
      <c r="BOL17" s="1364"/>
      <c r="BOM17" s="1364"/>
      <c r="BON17" s="1364"/>
      <c r="BOO17" s="1364"/>
      <c r="BOP17" s="1364"/>
      <c r="BOQ17" s="1364"/>
      <c r="BOR17" s="1364"/>
      <c r="BOS17" s="1364"/>
      <c r="BOT17" s="1364"/>
      <c r="BOU17" s="1364"/>
      <c r="BOV17" s="1364"/>
      <c r="BOW17" s="1364"/>
      <c r="BOX17" s="1364"/>
      <c r="BOY17" s="1364"/>
      <c r="BOZ17" s="1364"/>
      <c r="BPA17" s="1364"/>
      <c r="BPB17" s="1364"/>
      <c r="BPC17" s="1364"/>
      <c r="BPD17" s="1364"/>
      <c r="BPE17" s="1364"/>
      <c r="BPF17" s="1364"/>
      <c r="BPG17" s="1364"/>
      <c r="BPH17" s="1364"/>
      <c r="BPI17" s="1364"/>
      <c r="BPJ17" s="1364"/>
      <c r="BPK17" s="1364"/>
      <c r="BPL17" s="1364"/>
      <c r="BPM17" s="1364"/>
      <c r="BPN17" s="1364"/>
      <c r="BPO17" s="1364"/>
      <c r="BPP17" s="1364"/>
      <c r="BPQ17" s="1364"/>
      <c r="BPR17" s="1364"/>
      <c r="BPS17" s="1364"/>
      <c r="BPT17" s="1364"/>
      <c r="BPU17" s="1364"/>
      <c r="BPV17" s="1364"/>
      <c r="BPW17" s="1364"/>
      <c r="BPX17" s="1364"/>
      <c r="BPY17" s="1364"/>
      <c r="BPZ17" s="1364"/>
      <c r="BQA17" s="1364"/>
      <c r="BQB17" s="1364"/>
      <c r="BQC17" s="1364"/>
      <c r="BQD17" s="1364"/>
      <c r="BQE17" s="1364"/>
      <c r="BQF17" s="1364"/>
      <c r="BQG17" s="1364"/>
      <c r="BQH17" s="1364"/>
      <c r="BQI17" s="1364"/>
      <c r="BQJ17" s="1364"/>
      <c r="BQK17" s="1364"/>
      <c r="BQL17" s="1364"/>
      <c r="BQM17" s="1364"/>
      <c r="BQN17" s="1364"/>
      <c r="BQO17" s="1364"/>
      <c r="BQP17" s="1364"/>
      <c r="BQQ17" s="1364"/>
      <c r="BQR17" s="1364"/>
      <c r="BQS17" s="1364"/>
      <c r="BQT17" s="1364"/>
      <c r="BQU17" s="1364"/>
      <c r="BQV17" s="1364"/>
      <c r="BQW17" s="1364"/>
      <c r="BQX17" s="1364"/>
      <c r="BQY17" s="1364"/>
      <c r="BQZ17" s="1364"/>
      <c r="BRA17" s="1364"/>
      <c r="BRB17" s="1364"/>
      <c r="BRC17" s="1364"/>
      <c r="BRD17" s="1364"/>
      <c r="BRE17" s="1364"/>
      <c r="BRF17" s="1364"/>
      <c r="BRG17" s="1364"/>
      <c r="BRH17" s="1364"/>
      <c r="BRI17" s="1364"/>
      <c r="BRJ17" s="1364"/>
      <c r="BRK17" s="1364"/>
      <c r="BRL17" s="1364"/>
      <c r="BRM17" s="1364"/>
      <c r="BRN17" s="1364"/>
      <c r="BRO17" s="1364"/>
      <c r="BRP17" s="1364"/>
      <c r="BRQ17" s="1364"/>
      <c r="BRR17" s="1364"/>
      <c r="BRS17" s="1364"/>
      <c r="BRT17" s="1364"/>
      <c r="BRU17" s="1364"/>
      <c r="BRV17" s="1364"/>
      <c r="BRW17" s="1364"/>
      <c r="BRX17" s="1364"/>
      <c r="BRY17" s="1364"/>
      <c r="BRZ17" s="1364"/>
      <c r="BSA17" s="1364"/>
      <c r="BSB17" s="1364"/>
      <c r="BSC17" s="1364"/>
      <c r="BSD17" s="1364"/>
      <c r="BSE17" s="1364"/>
      <c r="BSF17" s="1364"/>
      <c r="BSG17" s="1364"/>
      <c r="BSH17" s="1364"/>
      <c r="BSI17" s="1364"/>
      <c r="BSJ17" s="1364"/>
      <c r="BSK17" s="1364"/>
      <c r="BSL17" s="1364"/>
      <c r="BSM17" s="1364"/>
      <c r="BSN17" s="1364"/>
      <c r="BSO17" s="1364"/>
      <c r="BSP17" s="1364"/>
      <c r="BSQ17" s="1364"/>
      <c r="BSR17" s="1364"/>
      <c r="BSS17" s="1364"/>
      <c r="BST17" s="1364"/>
      <c r="BSU17" s="1364"/>
      <c r="BSV17" s="1364"/>
      <c r="BSW17" s="1364"/>
      <c r="BSX17" s="1364"/>
      <c r="BSY17" s="1364"/>
      <c r="BSZ17" s="1364"/>
      <c r="BTA17" s="1364"/>
      <c r="BTB17" s="1364"/>
      <c r="BTC17" s="1364"/>
      <c r="BTD17" s="1364"/>
      <c r="BTE17" s="1364"/>
      <c r="BTF17" s="1364"/>
      <c r="BTG17" s="1364"/>
      <c r="BTH17" s="1364"/>
      <c r="BTI17" s="1364"/>
      <c r="BTJ17" s="1364"/>
      <c r="BTK17" s="1364"/>
      <c r="BTL17" s="1364"/>
      <c r="BTM17" s="1364"/>
      <c r="BTN17" s="1364"/>
      <c r="BTO17" s="1364"/>
      <c r="BTP17" s="1364"/>
      <c r="BTQ17" s="1364"/>
      <c r="BTR17" s="1364"/>
      <c r="BTS17" s="1364"/>
      <c r="BTT17" s="1364"/>
      <c r="BTU17" s="1364"/>
      <c r="BTV17" s="1364"/>
      <c r="BTW17" s="1364"/>
      <c r="BTX17" s="1364"/>
      <c r="BTY17" s="1364"/>
      <c r="BTZ17" s="1364"/>
      <c r="BUA17" s="1364"/>
      <c r="BUB17" s="1364"/>
      <c r="BUC17" s="1364"/>
      <c r="BUD17" s="1364"/>
      <c r="BUE17" s="1364"/>
      <c r="BUF17" s="1364"/>
      <c r="BUG17" s="1364"/>
      <c r="BUH17" s="1364"/>
      <c r="BUI17" s="1364"/>
      <c r="BUJ17" s="1364"/>
      <c r="BUK17" s="1364"/>
      <c r="BUL17" s="1364"/>
      <c r="BUM17" s="1364"/>
      <c r="BUN17" s="1364"/>
      <c r="BUO17" s="1364"/>
      <c r="BUP17" s="1364"/>
      <c r="BUQ17" s="1364"/>
      <c r="BUR17" s="1364"/>
      <c r="BUS17" s="1364"/>
      <c r="BUT17" s="1364"/>
      <c r="BUU17" s="1364"/>
      <c r="BUV17" s="1364"/>
      <c r="BUW17" s="1364"/>
      <c r="BUX17" s="1364"/>
      <c r="BUY17" s="1364"/>
      <c r="BUZ17" s="1364"/>
      <c r="BVA17" s="1364"/>
      <c r="BVB17" s="1364"/>
      <c r="BVC17" s="1364"/>
      <c r="BVD17" s="1364"/>
      <c r="BVE17" s="1364"/>
      <c r="BVF17" s="1364"/>
      <c r="BVG17" s="1364"/>
      <c r="BVH17" s="1364"/>
      <c r="BVI17" s="1364"/>
      <c r="BVJ17" s="1364"/>
      <c r="BVK17" s="1364"/>
      <c r="BVL17" s="1364"/>
      <c r="BVM17" s="1364"/>
      <c r="BVN17" s="1364"/>
      <c r="BVO17" s="1364"/>
      <c r="BVP17" s="1364"/>
      <c r="BVQ17" s="1364"/>
      <c r="BVR17" s="1364"/>
      <c r="BVS17" s="1364"/>
      <c r="BVT17" s="1364"/>
      <c r="BVU17" s="1364"/>
      <c r="BVV17" s="1364"/>
      <c r="BVW17" s="1364"/>
      <c r="BVX17" s="1364"/>
      <c r="BVY17" s="1364"/>
      <c r="BVZ17" s="1364"/>
      <c r="BWA17" s="1364"/>
      <c r="BWB17" s="1364"/>
      <c r="BWC17" s="1364"/>
      <c r="BWD17" s="1364"/>
      <c r="BWE17" s="1364"/>
      <c r="BWF17" s="1364"/>
      <c r="BWG17" s="1364"/>
      <c r="BWH17" s="1364"/>
      <c r="BWI17" s="1364"/>
      <c r="BWJ17" s="1364"/>
      <c r="BWK17" s="1364"/>
      <c r="BWL17" s="1364"/>
      <c r="BWM17" s="1364"/>
      <c r="BWN17" s="1364"/>
      <c r="BWO17" s="1364"/>
      <c r="BWP17" s="1364"/>
      <c r="BWQ17" s="1364"/>
      <c r="BWR17" s="1364"/>
      <c r="BWS17" s="1364"/>
      <c r="BWT17" s="1364"/>
      <c r="BWU17" s="1364"/>
      <c r="BWV17" s="1364"/>
      <c r="BWW17" s="1364"/>
      <c r="BWX17" s="1364"/>
      <c r="BWY17" s="1364"/>
      <c r="BWZ17" s="1364"/>
      <c r="BXA17" s="1364"/>
      <c r="BXB17" s="1364"/>
      <c r="BXC17" s="1364"/>
      <c r="BXD17" s="1364"/>
      <c r="BXE17" s="1364"/>
      <c r="BXF17" s="1364"/>
      <c r="BXG17" s="1364"/>
      <c r="BXH17" s="1364"/>
      <c r="BXI17" s="1364"/>
      <c r="BXJ17" s="1364"/>
      <c r="BXK17" s="1364"/>
      <c r="BXL17" s="1364"/>
      <c r="BXM17" s="1364"/>
      <c r="BXN17" s="1364"/>
      <c r="BXO17" s="1364"/>
      <c r="BXP17" s="1364"/>
      <c r="BXQ17" s="1364"/>
      <c r="BXR17" s="1364"/>
      <c r="BXS17" s="1364"/>
      <c r="BXT17" s="1364"/>
      <c r="BXU17" s="1364"/>
      <c r="BXV17" s="1364"/>
      <c r="BXW17" s="1364"/>
      <c r="BXX17" s="1364"/>
      <c r="BXY17" s="1364"/>
      <c r="BXZ17" s="1364"/>
      <c r="BYA17" s="1364"/>
      <c r="BYB17" s="1364"/>
      <c r="BYC17" s="1364"/>
      <c r="BYD17" s="1364"/>
      <c r="BYE17" s="1364"/>
      <c r="BYF17" s="1364"/>
      <c r="BYG17" s="1364"/>
      <c r="BYH17" s="1364"/>
      <c r="BYI17" s="1364"/>
      <c r="BYJ17" s="1364"/>
      <c r="BYK17" s="1364"/>
      <c r="BYL17" s="1364"/>
      <c r="BYM17" s="1364"/>
      <c r="BYN17" s="1364"/>
      <c r="BYO17" s="1364"/>
      <c r="BYP17" s="1364"/>
      <c r="BYQ17" s="1364"/>
      <c r="BYR17" s="1364"/>
      <c r="BYS17" s="1364"/>
      <c r="BYT17" s="1364"/>
      <c r="BYU17" s="1364"/>
      <c r="BYV17" s="1364"/>
      <c r="BYW17" s="1364"/>
      <c r="BYX17" s="1364"/>
      <c r="BYY17" s="1364"/>
      <c r="BYZ17" s="1364"/>
      <c r="BZA17" s="1364"/>
      <c r="BZB17" s="1364"/>
      <c r="BZC17" s="1364"/>
      <c r="BZD17" s="1364"/>
      <c r="BZE17" s="1364"/>
      <c r="BZF17" s="1364"/>
      <c r="BZG17" s="1364"/>
      <c r="BZH17" s="1364"/>
      <c r="BZI17" s="1364"/>
      <c r="BZJ17" s="1364"/>
      <c r="BZK17" s="1364"/>
      <c r="BZL17" s="1364"/>
      <c r="BZM17" s="1364"/>
      <c r="BZN17" s="1364"/>
      <c r="BZO17" s="1364"/>
      <c r="BZP17" s="1364"/>
      <c r="BZQ17" s="1364"/>
      <c r="BZR17" s="1364"/>
      <c r="BZS17" s="1364"/>
      <c r="BZT17" s="1364"/>
      <c r="BZU17" s="1364"/>
      <c r="BZV17" s="1364"/>
      <c r="BZW17" s="1364"/>
      <c r="BZX17" s="1364"/>
      <c r="BZY17" s="1364"/>
      <c r="BZZ17" s="1364"/>
      <c r="CAA17" s="1364"/>
      <c r="CAB17" s="1364"/>
      <c r="CAC17" s="1364"/>
      <c r="CAD17" s="1364"/>
      <c r="CAE17" s="1364"/>
      <c r="CAF17" s="1364"/>
      <c r="CAG17" s="1364"/>
      <c r="CAH17" s="1364"/>
      <c r="CAI17" s="1364"/>
      <c r="CAJ17" s="1364"/>
      <c r="CAK17" s="1364"/>
      <c r="CAL17" s="1364"/>
      <c r="CAM17" s="1364"/>
      <c r="CAN17" s="1364"/>
      <c r="CAO17" s="1364"/>
      <c r="CAP17" s="1364"/>
      <c r="CAQ17" s="1364"/>
      <c r="CAR17" s="1364"/>
      <c r="CAS17" s="1364"/>
      <c r="CAT17" s="1364"/>
      <c r="CAU17" s="1364"/>
      <c r="CAV17" s="1364"/>
      <c r="CAW17" s="1364"/>
      <c r="CAX17" s="1364"/>
      <c r="CAY17" s="1364"/>
      <c r="CAZ17" s="1364"/>
      <c r="CBA17" s="1364"/>
      <c r="CBB17" s="1364"/>
      <c r="CBC17" s="1364"/>
      <c r="CBD17" s="1364"/>
      <c r="CBE17" s="1364"/>
      <c r="CBF17" s="1364"/>
      <c r="CBG17" s="1364"/>
      <c r="CBH17" s="1364"/>
      <c r="CBI17" s="1364"/>
      <c r="CBJ17" s="1364"/>
      <c r="CBK17" s="1364"/>
      <c r="CBL17" s="1364"/>
      <c r="CBM17" s="1364"/>
      <c r="CBN17" s="1364"/>
      <c r="CBO17" s="1364"/>
      <c r="CBP17" s="1364"/>
      <c r="CBQ17" s="1364"/>
      <c r="CBR17" s="1364"/>
      <c r="CBS17" s="1364"/>
      <c r="CBT17" s="1364"/>
      <c r="CBU17" s="1364"/>
      <c r="CBV17" s="1364"/>
      <c r="CBW17" s="1364"/>
      <c r="CBX17" s="1364"/>
      <c r="CBY17" s="1364"/>
      <c r="CBZ17" s="1364"/>
      <c r="CCA17" s="1364"/>
      <c r="CCB17" s="1364"/>
      <c r="CCC17" s="1364"/>
      <c r="CCD17" s="1364"/>
      <c r="CCE17" s="1364"/>
      <c r="CCF17" s="1364"/>
      <c r="CCG17" s="1364"/>
      <c r="CCH17" s="1364"/>
      <c r="CCI17" s="1364"/>
      <c r="CCJ17" s="1364"/>
      <c r="CCK17" s="1364"/>
      <c r="CCL17" s="1364"/>
      <c r="CCM17" s="1364"/>
      <c r="CCN17" s="1364"/>
      <c r="CCO17" s="1364"/>
      <c r="CCP17" s="1364"/>
      <c r="CCQ17" s="1364"/>
      <c r="CCR17" s="1364"/>
      <c r="CCS17" s="1364"/>
      <c r="CCT17" s="1364"/>
      <c r="CCU17" s="1364"/>
      <c r="CCV17" s="1364"/>
      <c r="CCW17" s="1364"/>
      <c r="CCX17" s="1364"/>
      <c r="CCY17" s="1364"/>
      <c r="CCZ17" s="1364"/>
      <c r="CDA17" s="1364"/>
      <c r="CDB17" s="1364"/>
      <c r="CDC17" s="1364"/>
      <c r="CDD17" s="1364"/>
      <c r="CDE17" s="1364"/>
      <c r="CDF17" s="1364"/>
      <c r="CDG17" s="1364"/>
      <c r="CDH17" s="1364"/>
      <c r="CDI17" s="1364"/>
      <c r="CDJ17" s="1364"/>
      <c r="CDK17" s="1364"/>
      <c r="CDL17" s="1364"/>
      <c r="CDM17" s="1364"/>
      <c r="CDN17" s="1364"/>
      <c r="CDO17" s="1364"/>
      <c r="CDP17" s="1364"/>
      <c r="CDQ17" s="1364"/>
      <c r="CDR17" s="1364"/>
      <c r="CDS17" s="1364"/>
      <c r="CDT17" s="1364"/>
      <c r="CDU17" s="1364"/>
      <c r="CDV17" s="1364"/>
      <c r="CDW17" s="1364"/>
      <c r="CDX17" s="1364"/>
      <c r="CDY17" s="1364"/>
      <c r="CDZ17" s="1364"/>
      <c r="CEA17" s="1364"/>
      <c r="CEB17" s="1364"/>
      <c r="CEC17" s="1364"/>
      <c r="CED17" s="1364"/>
      <c r="CEE17" s="1364"/>
      <c r="CEF17" s="1364"/>
      <c r="CEG17" s="1364"/>
      <c r="CEH17" s="1364"/>
      <c r="CEI17" s="1364"/>
      <c r="CEJ17" s="1364"/>
      <c r="CEK17" s="1364"/>
      <c r="CEL17" s="1364"/>
      <c r="CEM17" s="1364"/>
      <c r="CEN17" s="1364"/>
      <c r="CEO17" s="1364"/>
      <c r="CEP17" s="1364"/>
      <c r="CEQ17" s="1364"/>
      <c r="CER17" s="1364"/>
      <c r="CES17" s="1364"/>
      <c r="CET17" s="1364"/>
      <c r="CEU17" s="1364"/>
      <c r="CEV17" s="1364"/>
      <c r="CEW17" s="1364"/>
      <c r="CEX17" s="1364"/>
      <c r="CEY17" s="1364"/>
      <c r="CEZ17" s="1364"/>
      <c r="CFA17" s="1364"/>
      <c r="CFB17" s="1364"/>
      <c r="CFC17" s="1364"/>
      <c r="CFD17" s="1364"/>
      <c r="CFE17" s="1364"/>
      <c r="CFF17" s="1364"/>
      <c r="CFG17" s="1364"/>
      <c r="CFH17" s="1364"/>
      <c r="CFI17" s="1364"/>
      <c r="CFJ17" s="1364"/>
      <c r="CFK17" s="1364"/>
      <c r="CFL17" s="1364"/>
      <c r="CFM17" s="1364"/>
      <c r="CFN17" s="1364"/>
      <c r="CFO17" s="1364"/>
      <c r="CFP17" s="1364"/>
      <c r="CFQ17" s="1364"/>
      <c r="CFR17" s="1364"/>
      <c r="CFS17" s="1364"/>
      <c r="CFT17" s="1364"/>
      <c r="CFU17" s="1364"/>
      <c r="CFV17" s="1364"/>
      <c r="CFW17" s="1364"/>
      <c r="CFX17" s="1364"/>
      <c r="CFY17" s="1364"/>
      <c r="CFZ17" s="1364"/>
      <c r="CGA17" s="1364"/>
      <c r="CGB17" s="1364"/>
      <c r="CGC17" s="1364"/>
      <c r="CGD17" s="1364"/>
      <c r="CGE17" s="1364"/>
      <c r="CGF17" s="1364"/>
      <c r="CGG17" s="1364"/>
      <c r="CGH17" s="1364"/>
      <c r="CGI17" s="1364"/>
      <c r="CGJ17" s="1364"/>
      <c r="CGK17" s="1364"/>
      <c r="CGL17" s="1364"/>
      <c r="CGM17" s="1364"/>
      <c r="CGN17" s="1364"/>
      <c r="CGO17" s="1364"/>
      <c r="CGP17" s="1364"/>
      <c r="CGQ17" s="1364"/>
      <c r="CGR17" s="1364"/>
      <c r="CGS17" s="1364"/>
      <c r="CGT17" s="1364"/>
      <c r="CGU17" s="1364"/>
      <c r="CGV17" s="1364"/>
      <c r="CGW17" s="1364"/>
      <c r="CGX17" s="1364"/>
      <c r="CGY17" s="1364"/>
      <c r="CGZ17" s="1364"/>
      <c r="CHA17" s="1364"/>
      <c r="CHB17" s="1364"/>
      <c r="CHC17" s="1364"/>
      <c r="CHD17" s="1364"/>
      <c r="CHE17" s="1364"/>
      <c r="CHF17" s="1364"/>
      <c r="CHG17" s="1364"/>
      <c r="CHH17" s="1364"/>
      <c r="CHI17" s="1364"/>
      <c r="CHJ17" s="1364"/>
      <c r="CHK17" s="1364"/>
      <c r="CHL17" s="1364"/>
      <c r="CHM17" s="1364"/>
      <c r="CHN17" s="1364"/>
      <c r="CHO17" s="1364"/>
      <c r="CHP17" s="1364"/>
      <c r="CHQ17" s="1364"/>
      <c r="CHR17" s="1364"/>
      <c r="CHS17" s="1364"/>
      <c r="CHT17" s="1364"/>
      <c r="CHU17" s="1364"/>
      <c r="CHV17" s="1364"/>
      <c r="CHW17" s="1364"/>
      <c r="CHX17" s="1364"/>
      <c r="CHY17" s="1364"/>
      <c r="CHZ17" s="1364"/>
      <c r="CIA17" s="1364"/>
      <c r="CIB17" s="1364"/>
      <c r="CIC17" s="1364"/>
      <c r="CID17" s="1364"/>
      <c r="CIE17" s="1364"/>
      <c r="CIF17" s="1364"/>
      <c r="CIG17" s="1364"/>
      <c r="CIH17" s="1364"/>
      <c r="CII17" s="1364"/>
      <c r="CIJ17" s="1364"/>
      <c r="CIK17" s="1364"/>
      <c r="CIL17" s="1364"/>
      <c r="CIM17" s="1364"/>
      <c r="CIN17" s="1364"/>
      <c r="CIO17" s="1364"/>
      <c r="CIP17" s="1364"/>
      <c r="CIQ17" s="1364"/>
      <c r="CIR17" s="1364"/>
      <c r="CIS17" s="1364"/>
      <c r="CIT17" s="1364"/>
      <c r="CIU17" s="1364"/>
      <c r="CIV17" s="1364"/>
      <c r="CIW17" s="1364"/>
      <c r="CIX17" s="1364"/>
      <c r="CIY17" s="1364"/>
      <c r="CIZ17" s="1364"/>
      <c r="CJA17" s="1364"/>
      <c r="CJB17" s="1364"/>
      <c r="CJC17" s="1364"/>
      <c r="CJD17" s="1364"/>
      <c r="CJE17" s="1364"/>
      <c r="CJF17" s="1364"/>
      <c r="CJG17" s="1364"/>
      <c r="CJH17" s="1364"/>
      <c r="CJI17" s="1364"/>
      <c r="CJJ17" s="1364"/>
      <c r="CJK17" s="1364"/>
      <c r="CJL17" s="1364"/>
      <c r="CJM17" s="1364"/>
      <c r="CJN17" s="1364"/>
      <c r="CJO17" s="1364"/>
      <c r="CJP17" s="1364"/>
      <c r="CJQ17" s="1364"/>
      <c r="CJR17" s="1364"/>
      <c r="CJS17" s="1364"/>
      <c r="CJT17" s="1364"/>
      <c r="CJU17" s="1364"/>
      <c r="CJV17" s="1364"/>
      <c r="CJW17" s="1364"/>
      <c r="CJX17" s="1364"/>
      <c r="CJY17" s="1364"/>
      <c r="CJZ17" s="1364"/>
      <c r="CKA17" s="1364"/>
      <c r="CKB17" s="1364"/>
      <c r="CKC17" s="1364"/>
      <c r="CKD17" s="1364"/>
      <c r="CKE17" s="1364"/>
      <c r="CKF17" s="1364"/>
      <c r="CKG17" s="1364"/>
      <c r="CKH17" s="1364"/>
      <c r="CKI17" s="1364"/>
      <c r="CKJ17" s="1364"/>
      <c r="CKK17" s="1364"/>
      <c r="CKL17" s="1364"/>
      <c r="CKM17" s="1364"/>
      <c r="CKN17" s="1364"/>
      <c r="CKO17" s="1364"/>
      <c r="CKP17" s="1364"/>
      <c r="CKQ17" s="1364"/>
      <c r="CKR17" s="1364"/>
      <c r="CKS17" s="1364"/>
      <c r="CKT17" s="1364"/>
      <c r="CKU17" s="1364"/>
      <c r="CKV17" s="1364"/>
      <c r="CKW17" s="1364"/>
      <c r="CKX17" s="1364"/>
      <c r="CKY17" s="1364"/>
      <c r="CKZ17" s="1364"/>
      <c r="CLA17" s="1364"/>
      <c r="CLB17" s="1364"/>
      <c r="CLC17" s="1364"/>
      <c r="CLD17" s="1364"/>
      <c r="CLE17" s="1364"/>
      <c r="CLF17" s="1364"/>
      <c r="CLG17" s="1364"/>
      <c r="CLH17" s="1364"/>
      <c r="CLI17" s="1364"/>
      <c r="CLJ17" s="1364"/>
      <c r="CLK17" s="1364"/>
      <c r="CLL17" s="1364"/>
      <c r="CLM17" s="1364"/>
      <c r="CLN17" s="1364"/>
      <c r="CLO17" s="1364"/>
      <c r="CLP17" s="1364"/>
      <c r="CLQ17" s="1364"/>
      <c r="CLR17" s="1364"/>
      <c r="CLS17" s="1364"/>
      <c r="CLT17" s="1364"/>
      <c r="CLU17" s="1364"/>
      <c r="CLV17" s="1364"/>
      <c r="CLW17" s="1364"/>
      <c r="CLX17" s="1364"/>
      <c r="CLY17" s="1364"/>
      <c r="CLZ17" s="1364"/>
      <c r="CMA17" s="1364"/>
      <c r="CMB17" s="1364"/>
      <c r="CMC17" s="1364"/>
      <c r="CMD17" s="1364"/>
      <c r="CME17" s="1364"/>
      <c r="CMF17" s="1364"/>
      <c r="CMG17" s="1364"/>
      <c r="CMH17" s="1364"/>
      <c r="CMI17" s="1364"/>
      <c r="CMJ17" s="1364"/>
      <c r="CMK17" s="1364"/>
      <c r="CML17" s="1364"/>
      <c r="CMM17" s="1364"/>
      <c r="CMN17" s="1364"/>
      <c r="CMO17" s="1364"/>
      <c r="CMP17" s="1364"/>
      <c r="CMQ17" s="1364"/>
      <c r="CMR17" s="1364"/>
      <c r="CMS17" s="1364"/>
      <c r="CMT17" s="1364"/>
      <c r="CMU17" s="1364"/>
      <c r="CMV17" s="1364"/>
      <c r="CMW17" s="1364"/>
      <c r="CMX17" s="1364"/>
      <c r="CMY17" s="1364"/>
      <c r="CMZ17" s="1364"/>
      <c r="CNA17" s="1364"/>
      <c r="CNB17" s="1364"/>
      <c r="CNC17" s="1364"/>
      <c r="CND17" s="1364"/>
      <c r="CNE17" s="1364"/>
      <c r="CNF17" s="1364"/>
      <c r="CNG17" s="1364"/>
      <c r="CNH17" s="1364"/>
      <c r="CNI17" s="1364"/>
      <c r="CNJ17" s="1364"/>
      <c r="CNK17" s="1364"/>
      <c r="CNL17" s="1364"/>
      <c r="CNM17" s="1364"/>
      <c r="CNN17" s="1364"/>
      <c r="CNO17" s="1364"/>
      <c r="CNP17" s="1364"/>
      <c r="CNQ17" s="1364"/>
      <c r="CNR17" s="1364"/>
      <c r="CNS17" s="1364"/>
      <c r="CNT17" s="1364"/>
      <c r="CNU17" s="1364"/>
      <c r="CNV17" s="1364"/>
      <c r="CNW17" s="1364"/>
      <c r="CNX17" s="1364"/>
      <c r="CNY17" s="1364"/>
      <c r="CNZ17" s="1364"/>
      <c r="COA17" s="1364"/>
      <c r="COB17" s="1364"/>
      <c r="COC17" s="1364"/>
      <c r="COD17" s="1364"/>
      <c r="COE17" s="1364"/>
      <c r="COF17" s="1364"/>
      <c r="COG17" s="1364"/>
      <c r="COH17" s="1364"/>
      <c r="COI17" s="1364"/>
      <c r="COJ17" s="1364"/>
      <c r="COK17" s="1364"/>
      <c r="COL17" s="1364"/>
      <c r="COM17" s="1364"/>
      <c r="CON17" s="1364"/>
      <c r="COO17" s="1364"/>
      <c r="COP17" s="1364"/>
      <c r="COQ17" s="1364"/>
      <c r="COR17" s="1364"/>
      <c r="COS17" s="1364"/>
      <c r="COT17" s="1364"/>
      <c r="COU17" s="1364"/>
      <c r="COV17" s="1364"/>
      <c r="COW17" s="1364"/>
      <c r="COX17" s="1364"/>
      <c r="COY17" s="1364"/>
      <c r="COZ17" s="1364"/>
      <c r="CPA17" s="1364"/>
      <c r="CPB17" s="1364"/>
      <c r="CPC17" s="1364"/>
      <c r="CPD17" s="1364"/>
      <c r="CPE17" s="1364"/>
      <c r="CPF17" s="1364"/>
      <c r="CPG17" s="1364"/>
      <c r="CPH17" s="1364"/>
      <c r="CPI17" s="1364"/>
      <c r="CPJ17" s="1364"/>
      <c r="CPK17" s="1364"/>
      <c r="CPL17" s="1364"/>
      <c r="CPM17" s="1364"/>
      <c r="CPN17" s="1364"/>
      <c r="CPO17" s="1364"/>
      <c r="CPP17" s="1364"/>
      <c r="CPQ17" s="1364"/>
      <c r="CPR17" s="1364"/>
      <c r="CPS17" s="1364"/>
      <c r="CPT17" s="1364"/>
      <c r="CPU17" s="1364"/>
      <c r="CPV17" s="1364"/>
      <c r="CPW17" s="1364"/>
      <c r="CPX17" s="1364"/>
      <c r="CPY17" s="1364"/>
      <c r="CPZ17" s="1364"/>
      <c r="CQA17" s="1364"/>
      <c r="CQB17" s="1364"/>
      <c r="CQC17" s="1364"/>
      <c r="CQD17" s="1364"/>
      <c r="CQE17" s="1364"/>
      <c r="CQF17" s="1364"/>
      <c r="CQG17" s="1364"/>
      <c r="CQH17" s="1364"/>
      <c r="CQI17" s="1364"/>
      <c r="CQJ17" s="1364"/>
      <c r="CQK17" s="1364"/>
      <c r="CQL17" s="1364"/>
      <c r="CQM17" s="1364"/>
      <c r="CQN17" s="1364"/>
      <c r="CQO17" s="1364"/>
      <c r="CQP17" s="1364"/>
      <c r="CQQ17" s="1364"/>
      <c r="CQR17" s="1364"/>
      <c r="CQS17" s="1364"/>
      <c r="CQT17" s="1364"/>
      <c r="CQU17" s="1364"/>
      <c r="CQV17" s="1364"/>
      <c r="CQW17" s="1364"/>
      <c r="CQX17" s="1364"/>
      <c r="CQY17" s="1364"/>
      <c r="CQZ17" s="1364"/>
      <c r="CRA17" s="1364"/>
      <c r="CRB17" s="1364"/>
      <c r="CRC17" s="1364"/>
      <c r="CRD17" s="1364"/>
      <c r="CRE17" s="1364"/>
      <c r="CRF17" s="1364"/>
      <c r="CRG17" s="1364"/>
      <c r="CRH17" s="1364"/>
      <c r="CRI17" s="1364"/>
      <c r="CRJ17" s="1364"/>
      <c r="CRK17" s="1364"/>
      <c r="CRL17" s="1364"/>
      <c r="CRM17" s="1364"/>
      <c r="CRN17" s="1364"/>
      <c r="CRO17" s="1364"/>
      <c r="CRP17" s="1364"/>
      <c r="CRQ17" s="1364"/>
      <c r="CRR17" s="1364"/>
      <c r="CRS17" s="1364"/>
      <c r="CRT17" s="1364"/>
      <c r="CRU17" s="1364"/>
      <c r="CRV17" s="1364"/>
      <c r="CRW17" s="1364"/>
      <c r="CRX17" s="1364"/>
      <c r="CRY17" s="1364"/>
      <c r="CRZ17" s="1364"/>
      <c r="CSA17" s="1364"/>
      <c r="CSB17" s="1364"/>
      <c r="CSC17" s="1364"/>
      <c r="CSD17" s="1364"/>
      <c r="CSE17" s="1364"/>
      <c r="CSF17" s="1364"/>
      <c r="CSG17" s="1364"/>
      <c r="CSH17" s="1364"/>
      <c r="CSI17" s="1364"/>
      <c r="CSJ17" s="1364"/>
      <c r="CSK17" s="1364"/>
      <c r="CSL17" s="1364"/>
      <c r="CSM17" s="1364"/>
      <c r="CSN17" s="1364"/>
      <c r="CSO17" s="1364"/>
      <c r="CSP17" s="1364"/>
      <c r="CSQ17" s="1364"/>
      <c r="CSR17" s="1364"/>
      <c r="CSS17" s="1364"/>
      <c r="CST17" s="1364"/>
      <c r="CSU17" s="1364"/>
      <c r="CSV17" s="1364"/>
      <c r="CSW17" s="1364"/>
      <c r="CSX17" s="1364"/>
      <c r="CSY17" s="1364"/>
      <c r="CSZ17" s="1364"/>
      <c r="CTA17" s="1364"/>
      <c r="CTB17" s="1364"/>
      <c r="CTC17" s="1364"/>
      <c r="CTD17" s="1364"/>
      <c r="CTE17" s="1364"/>
      <c r="CTF17" s="1364"/>
      <c r="CTG17" s="1364"/>
      <c r="CTH17" s="1364"/>
      <c r="CTI17" s="1364"/>
      <c r="CTJ17" s="1364"/>
      <c r="CTK17" s="1364"/>
      <c r="CTL17" s="1364"/>
      <c r="CTM17" s="1364"/>
      <c r="CTN17" s="1364"/>
      <c r="CTO17" s="1364"/>
      <c r="CTP17" s="1364"/>
      <c r="CTQ17" s="1364"/>
      <c r="CTR17" s="1364"/>
      <c r="CTS17" s="1364"/>
      <c r="CTT17" s="1364"/>
      <c r="CTU17" s="1364"/>
      <c r="CTV17" s="1364"/>
      <c r="CTW17" s="1364"/>
      <c r="CTX17" s="1364"/>
      <c r="CTY17" s="1364"/>
      <c r="CTZ17" s="1364"/>
      <c r="CUA17" s="1364"/>
      <c r="CUB17" s="1364"/>
      <c r="CUC17" s="1364"/>
      <c r="CUD17" s="1364"/>
      <c r="CUE17" s="1364"/>
      <c r="CUF17" s="1364"/>
      <c r="CUG17" s="1364"/>
      <c r="CUH17" s="1364"/>
      <c r="CUI17" s="1364"/>
      <c r="CUJ17" s="1364"/>
      <c r="CUK17" s="1364"/>
      <c r="CUL17" s="1364"/>
      <c r="CUM17" s="1364"/>
      <c r="CUN17" s="1364"/>
      <c r="CUO17" s="1364"/>
      <c r="CUP17" s="1364"/>
      <c r="CUQ17" s="1364"/>
      <c r="CUR17" s="1364"/>
      <c r="CUS17" s="1364"/>
      <c r="CUT17" s="1364"/>
      <c r="CUU17" s="1364"/>
      <c r="CUV17" s="1364"/>
      <c r="CUW17" s="1364"/>
      <c r="CUX17" s="1364"/>
      <c r="CUY17" s="1364"/>
      <c r="CUZ17" s="1364"/>
      <c r="CVA17" s="1364"/>
      <c r="CVB17" s="1364"/>
      <c r="CVC17" s="1364"/>
      <c r="CVD17" s="1364"/>
      <c r="CVE17" s="1364"/>
      <c r="CVF17" s="1364"/>
      <c r="CVG17" s="1364"/>
      <c r="CVH17" s="1364"/>
      <c r="CVI17" s="1364"/>
      <c r="CVJ17" s="1364"/>
      <c r="CVK17" s="1364"/>
      <c r="CVL17" s="1364"/>
      <c r="CVM17" s="1364"/>
      <c r="CVN17" s="1364"/>
      <c r="CVO17" s="1364"/>
      <c r="CVP17" s="1364"/>
      <c r="CVQ17" s="1364"/>
      <c r="CVR17" s="1364"/>
      <c r="CVS17" s="1364"/>
      <c r="CVT17" s="1364"/>
      <c r="CVU17" s="1364"/>
      <c r="CVV17" s="1364"/>
      <c r="CVW17" s="1364"/>
      <c r="CVX17" s="1364"/>
      <c r="CVY17" s="1364"/>
      <c r="CVZ17" s="1364"/>
      <c r="CWA17" s="1364"/>
      <c r="CWB17" s="1364"/>
      <c r="CWC17" s="1364"/>
      <c r="CWD17" s="1364"/>
      <c r="CWE17" s="1364"/>
      <c r="CWF17" s="1364"/>
      <c r="CWG17" s="1364"/>
      <c r="CWH17" s="1364"/>
      <c r="CWI17" s="1364"/>
      <c r="CWJ17" s="1364"/>
      <c r="CWK17" s="1364"/>
      <c r="CWL17" s="1364"/>
      <c r="CWM17" s="1364"/>
      <c r="CWN17" s="1364"/>
      <c r="CWO17" s="1364"/>
      <c r="CWP17" s="1364"/>
      <c r="CWQ17" s="1364"/>
      <c r="CWR17" s="1364"/>
      <c r="CWS17" s="1364"/>
      <c r="CWT17" s="1364"/>
      <c r="CWU17" s="1364"/>
      <c r="CWV17" s="1364"/>
      <c r="CWW17" s="1364"/>
      <c r="CWX17" s="1364"/>
      <c r="CWY17" s="1364"/>
      <c r="CWZ17" s="1364"/>
      <c r="CXA17" s="1364"/>
      <c r="CXB17" s="1364"/>
      <c r="CXC17" s="1364"/>
      <c r="CXD17" s="1364"/>
      <c r="CXE17" s="1364"/>
      <c r="CXF17" s="1364"/>
      <c r="CXG17" s="1364"/>
      <c r="CXH17" s="1364"/>
      <c r="CXI17" s="1364"/>
      <c r="CXJ17" s="1364"/>
      <c r="CXK17" s="1364"/>
      <c r="CXL17" s="1364"/>
      <c r="CXM17" s="1364"/>
      <c r="CXN17" s="1364"/>
      <c r="CXO17" s="1364"/>
      <c r="CXP17" s="1364"/>
      <c r="CXQ17" s="1364"/>
      <c r="CXR17" s="1364"/>
      <c r="CXS17" s="1364"/>
      <c r="CXT17" s="1364"/>
      <c r="CXU17" s="1364"/>
      <c r="CXV17" s="1364"/>
      <c r="CXW17" s="1364"/>
      <c r="CXX17" s="1364"/>
      <c r="CXY17" s="1364"/>
      <c r="CXZ17" s="1364"/>
      <c r="CYA17" s="1364"/>
      <c r="CYB17" s="1364"/>
      <c r="CYC17" s="1364"/>
      <c r="CYD17" s="1364"/>
      <c r="CYE17" s="1364"/>
      <c r="CYF17" s="1364"/>
      <c r="CYG17" s="1364"/>
      <c r="CYH17" s="1364"/>
      <c r="CYI17" s="1364"/>
      <c r="CYJ17" s="1364"/>
      <c r="CYK17" s="1364"/>
      <c r="CYL17" s="1364"/>
      <c r="CYM17" s="1364"/>
      <c r="CYN17" s="1364"/>
      <c r="CYO17" s="1364"/>
      <c r="CYP17" s="1364"/>
      <c r="CYQ17" s="1364"/>
      <c r="CYR17" s="1364"/>
      <c r="CYS17" s="1364"/>
      <c r="CYT17" s="1364"/>
      <c r="CYU17" s="1364"/>
      <c r="CYV17" s="1364"/>
      <c r="CYW17" s="1364"/>
      <c r="CYX17" s="1364"/>
      <c r="CYY17" s="1364"/>
      <c r="CYZ17" s="1364"/>
      <c r="CZA17" s="1364"/>
      <c r="CZB17" s="1364"/>
      <c r="CZC17" s="1364"/>
      <c r="CZD17" s="1364"/>
      <c r="CZE17" s="1364"/>
      <c r="CZF17" s="1364"/>
      <c r="CZG17" s="1364"/>
      <c r="CZH17" s="1364"/>
      <c r="CZI17" s="1364"/>
      <c r="CZJ17" s="1364"/>
      <c r="CZK17" s="1364"/>
      <c r="CZL17" s="1364"/>
      <c r="CZM17" s="1364"/>
      <c r="CZN17" s="1364"/>
      <c r="CZO17" s="1364"/>
      <c r="CZP17" s="1364"/>
      <c r="CZQ17" s="1364"/>
      <c r="CZR17" s="1364"/>
      <c r="CZS17" s="1364"/>
      <c r="CZT17" s="1364"/>
      <c r="CZU17" s="1364"/>
      <c r="CZV17" s="1364"/>
      <c r="CZW17" s="1364"/>
      <c r="CZX17" s="1364"/>
      <c r="CZY17" s="1364"/>
      <c r="CZZ17" s="1364"/>
      <c r="DAA17" s="1364"/>
      <c r="DAB17" s="1364"/>
      <c r="DAC17" s="1364"/>
      <c r="DAD17" s="1364"/>
      <c r="DAE17" s="1364"/>
      <c r="DAF17" s="1364"/>
      <c r="DAG17" s="1364"/>
      <c r="DAH17" s="1364"/>
      <c r="DAI17" s="1364"/>
      <c r="DAJ17" s="1364"/>
      <c r="DAK17" s="1364"/>
      <c r="DAL17" s="1364"/>
      <c r="DAM17" s="1364"/>
      <c r="DAN17" s="1364"/>
      <c r="DAO17" s="1364"/>
      <c r="DAP17" s="1364"/>
      <c r="DAQ17" s="1364"/>
      <c r="DAR17" s="1364"/>
      <c r="DAS17" s="1364"/>
      <c r="DAT17" s="1364"/>
      <c r="DAU17" s="1364"/>
      <c r="DAV17" s="1364"/>
      <c r="DAW17" s="1364"/>
      <c r="DAX17" s="1364"/>
      <c r="DAY17" s="1364"/>
      <c r="DAZ17" s="1364"/>
      <c r="DBA17" s="1364"/>
      <c r="DBB17" s="1364"/>
      <c r="DBC17" s="1364"/>
      <c r="DBD17" s="1364"/>
      <c r="DBE17" s="1364"/>
      <c r="DBF17" s="1364"/>
      <c r="DBG17" s="1364"/>
      <c r="DBH17" s="1364"/>
      <c r="DBI17" s="1364"/>
      <c r="DBJ17" s="1364"/>
      <c r="DBK17" s="1364"/>
      <c r="DBL17" s="1364"/>
      <c r="DBM17" s="1364"/>
      <c r="DBN17" s="1364"/>
      <c r="DBO17" s="1364"/>
      <c r="DBP17" s="1364"/>
      <c r="DBQ17" s="1364"/>
      <c r="DBR17" s="1364"/>
      <c r="DBS17" s="1364"/>
      <c r="DBT17" s="1364"/>
      <c r="DBU17" s="1364"/>
      <c r="DBV17" s="1364"/>
      <c r="DBW17" s="1364"/>
      <c r="DBX17" s="1364"/>
      <c r="DBY17" s="1364"/>
      <c r="DBZ17" s="1364"/>
      <c r="DCA17" s="1364"/>
      <c r="DCB17" s="1364"/>
      <c r="DCC17" s="1364"/>
      <c r="DCD17" s="1364"/>
      <c r="DCE17" s="1364"/>
      <c r="DCF17" s="1364"/>
      <c r="DCG17" s="1364"/>
      <c r="DCH17" s="1364"/>
      <c r="DCI17" s="1364"/>
      <c r="DCJ17" s="1364"/>
      <c r="DCK17" s="1364"/>
      <c r="DCL17" s="1364"/>
      <c r="DCM17" s="1364"/>
      <c r="DCN17" s="1364"/>
      <c r="DCO17" s="1364"/>
      <c r="DCP17" s="1364"/>
      <c r="DCQ17" s="1364"/>
      <c r="DCR17" s="1364"/>
      <c r="DCS17" s="1364"/>
      <c r="DCT17" s="1364"/>
      <c r="DCU17" s="1364"/>
      <c r="DCV17" s="1364"/>
      <c r="DCW17" s="1364"/>
      <c r="DCX17" s="1364"/>
      <c r="DCY17" s="1364"/>
      <c r="DCZ17" s="1364"/>
      <c r="DDA17" s="1364"/>
      <c r="DDB17" s="1364"/>
      <c r="DDC17" s="1364"/>
      <c r="DDD17" s="1364"/>
      <c r="DDE17" s="1364"/>
      <c r="DDF17" s="1364"/>
      <c r="DDG17" s="1364"/>
      <c r="DDH17" s="1364"/>
      <c r="DDI17" s="1364"/>
      <c r="DDJ17" s="1364"/>
      <c r="DDK17" s="1364"/>
      <c r="DDL17" s="1364"/>
      <c r="DDM17" s="1364"/>
      <c r="DDN17" s="1364"/>
      <c r="DDO17" s="1364"/>
      <c r="DDP17" s="1364"/>
      <c r="DDQ17" s="1364"/>
      <c r="DDR17" s="1364"/>
      <c r="DDS17" s="1364"/>
      <c r="DDT17" s="1364"/>
      <c r="DDU17" s="1364"/>
      <c r="DDV17" s="1364"/>
      <c r="DDW17" s="1364"/>
      <c r="DDX17" s="1364"/>
      <c r="DDY17" s="1364"/>
      <c r="DDZ17" s="1364"/>
      <c r="DEA17" s="1364"/>
      <c r="DEB17" s="1364"/>
      <c r="DEC17" s="1364"/>
      <c r="DED17" s="1364"/>
      <c r="DEE17" s="1364"/>
      <c r="DEF17" s="1364"/>
      <c r="DEG17" s="1364"/>
      <c r="DEH17" s="1364"/>
      <c r="DEI17" s="1364"/>
      <c r="DEJ17" s="1364"/>
      <c r="DEK17" s="1364"/>
      <c r="DEL17" s="1364"/>
      <c r="DEM17" s="1364"/>
      <c r="DEN17" s="1364"/>
      <c r="DEO17" s="1364"/>
      <c r="DEP17" s="1364"/>
      <c r="DEQ17" s="1364"/>
      <c r="DER17" s="1364"/>
      <c r="DES17" s="1364"/>
      <c r="DET17" s="1364"/>
      <c r="DEU17" s="1364"/>
      <c r="DEV17" s="1364"/>
      <c r="DEW17" s="1364"/>
      <c r="DEX17" s="1364"/>
      <c r="DEY17" s="1364"/>
      <c r="DEZ17" s="1364"/>
      <c r="DFA17" s="1364"/>
      <c r="DFB17" s="1364"/>
      <c r="DFC17" s="1364"/>
      <c r="DFD17" s="1364"/>
      <c r="DFE17" s="1364"/>
      <c r="DFF17" s="1364"/>
      <c r="DFG17" s="1364"/>
      <c r="DFH17" s="1364"/>
      <c r="DFI17" s="1364"/>
      <c r="DFJ17" s="1364"/>
      <c r="DFK17" s="1364"/>
      <c r="DFL17" s="1364"/>
      <c r="DFM17" s="1364"/>
      <c r="DFN17" s="1364"/>
      <c r="DFO17" s="1364"/>
      <c r="DFP17" s="1364"/>
      <c r="DFQ17" s="1364"/>
      <c r="DFR17" s="1364"/>
      <c r="DFS17" s="1364"/>
      <c r="DFT17" s="1364"/>
      <c r="DFU17" s="1364"/>
      <c r="DFV17" s="1364"/>
      <c r="DFW17" s="1364"/>
      <c r="DFX17" s="1364"/>
      <c r="DFY17" s="1364"/>
      <c r="DFZ17" s="1364"/>
      <c r="DGA17" s="1364"/>
      <c r="DGB17" s="1364"/>
      <c r="DGC17" s="1364"/>
      <c r="DGD17" s="1364"/>
      <c r="DGE17" s="1364"/>
      <c r="DGF17" s="1364"/>
      <c r="DGG17" s="1364"/>
      <c r="DGH17" s="1364"/>
      <c r="DGI17" s="1364"/>
      <c r="DGJ17" s="1364"/>
      <c r="DGK17" s="1364"/>
      <c r="DGL17" s="1364"/>
      <c r="DGM17" s="1364"/>
      <c r="DGN17" s="1364"/>
      <c r="DGO17" s="1364"/>
      <c r="DGP17" s="1364"/>
      <c r="DGQ17" s="1364"/>
      <c r="DGR17" s="1364"/>
      <c r="DGS17" s="1364"/>
      <c r="DGT17" s="1364"/>
      <c r="DGU17" s="1364"/>
      <c r="DGV17" s="1364"/>
      <c r="DGW17" s="1364"/>
      <c r="DGX17" s="1364"/>
      <c r="DGY17" s="1364"/>
      <c r="DGZ17" s="1364"/>
      <c r="DHA17" s="1364"/>
      <c r="DHB17" s="1364"/>
      <c r="DHC17" s="1364"/>
      <c r="DHD17" s="1364"/>
      <c r="DHE17" s="1364"/>
      <c r="DHF17" s="1364"/>
      <c r="DHG17" s="1364"/>
      <c r="DHH17" s="1364"/>
      <c r="DHI17" s="1364"/>
      <c r="DHJ17" s="1364"/>
      <c r="DHK17" s="1364"/>
      <c r="DHL17" s="1364"/>
      <c r="DHM17" s="1364"/>
      <c r="DHN17" s="1364"/>
      <c r="DHO17" s="1364"/>
      <c r="DHP17" s="1364"/>
      <c r="DHQ17" s="1364"/>
      <c r="DHR17" s="1364"/>
      <c r="DHS17" s="1364"/>
      <c r="DHT17" s="1364"/>
      <c r="DHU17" s="1364"/>
      <c r="DHV17" s="1364"/>
      <c r="DHW17" s="1364"/>
      <c r="DHX17" s="1364"/>
      <c r="DHY17" s="1364"/>
      <c r="DHZ17" s="1364"/>
      <c r="DIA17" s="1364"/>
      <c r="DIB17" s="1364"/>
      <c r="DIC17" s="1364"/>
      <c r="DID17" s="1364"/>
      <c r="DIE17" s="1364"/>
      <c r="DIF17" s="1364"/>
      <c r="DIG17" s="1364"/>
      <c r="DIH17" s="1364"/>
      <c r="DII17" s="1364"/>
      <c r="DIJ17" s="1364"/>
      <c r="DIK17" s="1364"/>
      <c r="DIL17" s="1364"/>
      <c r="DIM17" s="1364"/>
      <c r="DIN17" s="1364"/>
      <c r="DIO17" s="1364"/>
      <c r="DIP17" s="1364"/>
      <c r="DIQ17" s="1364"/>
      <c r="DIR17" s="1364"/>
      <c r="DIS17" s="1364"/>
      <c r="DIT17" s="1364"/>
      <c r="DIU17" s="1364"/>
      <c r="DIV17" s="1364"/>
      <c r="DIW17" s="1364"/>
      <c r="DIX17" s="1364"/>
      <c r="DIY17" s="1364"/>
      <c r="DIZ17" s="1364"/>
      <c r="DJA17" s="1364"/>
      <c r="DJB17" s="1364"/>
      <c r="DJC17" s="1364"/>
      <c r="DJD17" s="1364"/>
      <c r="DJE17" s="1364"/>
      <c r="DJF17" s="1364"/>
      <c r="DJG17" s="1364"/>
      <c r="DJH17" s="1364"/>
      <c r="DJI17" s="1364"/>
      <c r="DJJ17" s="1364"/>
      <c r="DJK17" s="1364"/>
      <c r="DJL17" s="1364"/>
      <c r="DJM17" s="1364"/>
      <c r="DJN17" s="1364"/>
      <c r="DJO17" s="1364"/>
      <c r="DJP17" s="1364"/>
      <c r="DJQ17" s="1364"/>
      <c r="DJR17" s="1364"/>
      <c r="DJS17" s="1364"/>
      <c r="DJT17" s="1364"/>
      <c r="DJU17" s="1364"/>
      <c r="DJV17" s="1364"/>
      <c r="DJW17" s="1364"/>
      <c r="DJX17" s="1364"/>
      <c r="DJY17" s="1364"/>
      <c r="DJZ17" s="1364"/>
      <c r="DKA17" s="1364"/>
      <c r="DKB17" s="1364"/>
      <c r="DKC17" s="1364"/>
      <c r="DKD17" s="1364"/>
      <c r="DKE17" s="1364"/>
      <c r="DKF17" s="1364"/>
      <c r="DKG17" s="1364"/>
      <c r="DKH17" s="1364"/>
      <c r="DKI17" s="1364"/>
      <c r="DKJ17" s="1364"/>
      <c r="DKK17" s="1364"/>
      <c r="DKL17" s="1364"/>
      <c r="DKM17" s="1364"/>
      <c r="DKN17" s="1364"/>
      <c r="DKO17" s="1364"/>
      <c r="DKP17" s="1364"/>
      <c r="DKQ17" s="1364"/>
      <c r="DKR17" s="1364"/>
      <c r="DKS17" s="1364"/>
      <c r="DKT17" s="1364"/>
      <c r="DKU17" s="1364"/>
      <c r="DKV17" s="1364"/>
      <c r="DKW17" s="1364"/>
      <c r="DKX17" s="1364"/>
      <c r="DKY17" s="1364"/>
      <c r="DKZ17" s="1364"/>
      <c r="DLA17" s="1364"/>
      <c r="DLB17" s="1364"/>
      <c r="DLC17" s="1364"/>
      <c r="DLD17" s="1364"/>
      <c r="DLE17" s="1364"/>
      <c r="DLF17" s="1364"/>
      <c r="DLG17" s="1364"/>
      <c r="DLH17" s="1364"/>
      <c r="DLI17" s="1364"/>
      <c r="DLJ17" s="1364"/>
      <c r="DLK17" s="1364"/>
      <c r="DLL17" s="1364"/>
      <c r="DLM17" s="1364"/>
      <c r="DLN17" s="1364"/>
      <c r="DLO17" s="1364"/>
      <c r="DLP17" s="1364"/>
      <c r="DLQ17" s="1364"/>
      <c r="DLR17" s="1364"/>
      <c r="DLS17" s="1364"/>
      <c r="DLT17" s="1364"/>
      <c r="DLU17" s="1364"/>
      <c r="DLV17" s="1364"/>
      <c r="DLW17" s="1364"/>
      <c r="DLX17" s="1364"/>
      <c r="DLY17" s="1364"/>
      <c r="DLZ17" s="1364"/>
      <c r="DMA17" s="1364"/>
      <c r="DMB17" s="1364"/>
      <c r="DMC17" s="1364"/>
      <c r="DMD17" s="1364"/>
      <c r="DME17" s="1364"/>
      <c r="DMF17" s="1364"/>
      <c r="DMG17" s="1364"/>
      <c r="DMH17" s="1364"/>
      <c r="DMI17" s="1364"/>
      <c r="DMJ17" s="1364"/>
      <c r="DMK17" s="1364"/>
      <c r="DML17" s="1364"/>
      <c r="DMM17" s="1364"/>
      <c r="DMN17" s="1364"/>
      <c r="DMO17" s="1364"/>
      <c r="DMP17" s="1364"/>
      <c r="DMQ17" s="1364"/>
      <c r="DMR17" s="1364"/>
      <c r="DMS17" s="1364"/>
      <c r="DMT17" s="1364"/>
      <c r="DMU17" s="1364"/>
      <c r="DMV17" s="1364"/>
      <c r="DMW17" s="1364"/>
      <c r="DMX17" s="1364"/>
      <c r="DMY17" s="1364"/>
      <c r="DMZ17" s="1364"/>
      <c r="DNA17" s="1364"/>
      <c r="DNB17" s="1364"/>
      <c r="DNC17" s="1364"/>
      <c r="DND17" s="1364"/>
      <c r="DNE17" s="1364"/>
      <c r="DNF17" s="1364"/>
      <c r="DNG17" s="1364"/>
      <c r="DNH17" s="1364"/>
      <c r="DNI17" s="1364"/>
      <c r="DNJ17" s="1364"/>
      <c r="DNK17" s="1364"/>
      <c r="DNL17" s="1364"/>
      <c r="DNM17" s="1364"/>
      <c r="DNN17" s="1364"/>
      <c r="DNO17" s="1364"/>
      <c r="DNP17" s="1364"/>
      <c r="DNQ17" s="1364"/>
      <c r="DNR17" s="1364"/>
      <c r="DNS17" s="1364"/>
      <c r="DNT17" s="1364"/>
      <c r="DNU17" s="1364"/>
      <c r="DNV17" s="1364"/>
      <c r="DNW17" s="1364"/>
      <c r="DNX17" s="1364"/>
      <c r="DNY17" s="1364"/>
      <c r="DNZ17" s="1364"/>
      <c r="DOA17" s="1364"/>
      <c r="DOB17" s="1364"/>
      <c r="DOC17" s="1364"/>
      <c r="DOD17" s="1364"/>
      <c r="DOE17" s="1364"/>
      <c r="DOF17" s="1364"/>
      <c r="DOG17" s="1364"/>
      <c r="DOH17" s="1364"/>
      <c r="DOI17" s="1364"/>
      <c r="DOJ17" s="1364"/>
      <c r="DOK17" s="1364"/>
      <c r="DOL17" s="1364"/>
      <c r="DOM17" s="1364"/>
      <c r="DON17" s="1364"/>
      <c r="DOO17" s="1364"/>
      <c r="DOP17" s="1364"/>
      <c r="DOQ17" s="1364"/>
      <c r="DOR17" s="1364"/>
      <c r="DOS17" s="1364"/>
      <c r="DOT17" s="1364"/>
      <c r="DOU17" s="1364"/>
      <c r="DOV17" s="1364"/>
      <c r="DOW17" s="1364"/>
      <c r="DOX17" s="1364"/>
      <c r="DOY17" s="1364"/>
      <c r="DOZ17" s="1364"/>
      <c r="DPA17" s="1364"/>
      <c r="DPB17" s="1364"/>
      <c r="DPC17" s="1364"/>
      <c r="DPD17" s="1364"/>
      <c r="DPE17" s="1364"/>
      <c r="DPF17" s="1364"/>
      <c r="DPG17" s="1364"/>
      <c r="DPH17" s="1364"/>
      <c r="DPI17" s="1364"/>
      <c r="DPJ17" s="1364"/>
      <c r="DPK17" s="1364"/>
      <c r="DPL17" s="1364"/>
      <c r="DPM17" s="1364"/>
      <c r="DPN17" s="1364"/>
      <c r="DPO17" s="1364"/>
      <c r="DPP17" s="1364"/>
      <c r="DPQ17" s="1364"/>
      <c r="DPR17" s="1364"/>
      <c r="DPS17" s="1364"/>
      <c r="DPT17" s="1364"/>
      <c r="DPU17" s="1364"/>
      <c r="DPV17" s="1364"/>
      <c r="DPW17" s="1364"/>
      <c r="DPX17" s="1364"/>
      <c r="DPY17" s="1364"/>
      <c r="DPZ17" s="1364"/>
      <c r="DQA17" s="1364"/>
      <c r="DQB17" s="1364"/>
      <c r="DQC17" s="1364"/>
      <c r="DQD17" s="1364"/>
      <c r="DQE17" s="1364"/>
      <c r="DQF17" s="1364"/>
      <c r="DQG17" s="1364"/>
      <c r="DQH17" s="1364"/>
      <c r="DQI17" s="1364"/>
      <c r="DQJ17" s="1364"/>
      <c r="DQK17" s="1364"/>
      <c r="DQL17" s="1364"/>
      <c r="DQM17" s="1364"/>
      <c r="DQN17" s="1364"/>
      <c r="DQO17" s="1364"/>
      <c r="DQP17" s="1364"/>
      <c r="DQQ17" s="1364"/>
      <c r="DQR17" s="1364"/>
      <c r="DQS17" s="1364"/>
      <c r="DQT17" s="1364"/>
      <c r="DQU17" s="1364"/>
      <c r="DQV17" s="1364"/>
      <c r="DQW17" s="1364"/>
      <c r="DQX17" s="1364"/>
      <c r="DQY17" s="1364"/>
      <c r="DQZ17" s="1364"/>
      <c r="DRA17" s="1364"/>
      <c r="DRB17" s="1364"/>
      <c r="DRC17" s="1364"/>
      <c r="DRD17" s="1364"/>
      <c r="DRE17" s="1364"/>
      <c r="DRF17" s="1364"/>
      <c r="DRG17" s="1364"/>
      <c r="DRH17" s="1364"/>
      <c r="DRI17" s="1364"/>
      <c r="DRJ17" s="1364"/>
      <c r="DRK17" s="1364"/>
      <c r="DRL17" s="1364"/>
      <c r="DRM17" s="1364"/>
      <c r="DRN17" s="1364"/>
      <c r="DRO17" s="1364"/>
      <c r="DRP17" s="1364"/>
      <c r="DRQ17" s="1364"/>
      <c r="DRR17" s="1364"/>
      <c r="DRS17" s="1364"/>
      <c r="DRT17" s="1364"/>
      <c r="DRU17" s="1364"/>
      <c r="DRV17" s="1364"/>
      <c r="DRW17" s="1364"/>
      <c r="DRX17" s="1364"/>
      <c r="DRY17" s="1364"/>
      <c r="DRZ17" s="1364"/>
      <c r="DSA17" s="1364"/>
      <c r="DSB17" s="1364"/>
      <c r="DSC17" s="1364"/>
      <c r="DSD17" s="1364"/>
      <c r="DSE17" s="1364"/>
      <c r="DSF17" s="1364"/>
      <c r="DSG17" s="1364"/>
      <c r="DSH17" s="1364"/>
      <c r="DSI17" s="1364"/>
      <c r="DSJ17" s="1364"/>
      <c r="DSK17" s="1364"/>
      <c r="DSL17" s="1364"/>
      <c r="DSM17" s="1364"/>
      <c r="DSN17" s="1364"/>
      <c r="DSO17" s="1364"/>
      <c r="DSP17" s="1364"/>
      <c r="DSQ17" s="1364"/>
      <c r="DSR17" s="1364"/>
      <c r="DSS17" s="1364"/>
      <c r="DST17" s="1364"/>
      <c r="DSU17" s="1364"/>
      <c r="DSV17" s="1364"/>
      <c r="DSW17" s="1364"/>
      <c r="DSX17" s="1364"/>
      <c r="DSY17" s="1364"/>
      <c r="DSZ17" s="1364"/>
      <c r="DTA17" s="1364"/>
      <c r="DTB17" s="1364"/>
      <c r="DTC17" s="1364"/>
      <c r="DTD17" s="1364"/>
      <c r="DTE17" s="1364"/>
      <c r="DTF17" s="1364"/>
      <c r="DTG17" s="1364"/>
      <c r="DTH17" s="1364"/>
      <c r="DTI17" s="1364"/>
      <c r="DTJ17" s="1364"/>
      <c r="DTK17" s="1364"/>
      <c r="DTL17" s="1364"/>
      <c r="DTM17" s="1364"/>
      <c r="DTN17" s="1364"/>
      <c r="DTO17" s="1364"/>
      <c r="DTP17" s="1364"/>
      <c r="DTQ17" s="1364"/>
      <c r="DTR17" s="1364"/>
      <c r="DTS17" s="1364"/>
      <c r="DTT17" s="1364"/>
      <c r="DTU17" s="1364"/>
      <c r="DTV17" s="1364"/>
      <c r="DTW17" s="1364"/>
      <c r="DTX17" s="1364"/>
      <c r="DTY17" s="1364"/>
      <c r="DTZ17" s="1364"/>
      <c r="DUA17" s="1364"/>
      <c r="DUB17" s="1364"/>
      <c r="DUC17" s="1364"/>
      <c r="DUD17" s="1364"/>
      <c r="DUE17" s="1364"/>
      <c r="DUF17" s="1364"/>
      <c r="DUG17" s="1364"/>
      <c r="DUH17" s="1364"/>
      <c r="DUI17" s="1364"/>
      <c r="DUJ17" s="1364"/>
      <c r="DUK17" s="1364"/>
      <c r="DUL17" s="1364"/>
      <c r="DUM17" s="1364"/>
      <c r="DUN17" s="1364"/>
      <c r="DUO17" s="1364"/>
      <c r="DUP17" s="1364"/>
      <c r="DUQ17" s="1364"/>
      <c r="DUR17" s="1364"/>
      <c r="DUS17" s="1364"/>
      <c r="DUT17" s="1364"/>
      <c r="DUU17" s="1364"/>
      <c r="DUV17" s="1364"/>
      <c r="DUW17" s="1364"/>
      <c r="DUX17" s="1364"/>
      <c r="DUY17" s="1364"/>
      <c r="DUZ17" s="1364"/>
      <c r="DVA17" s="1364"/>
      <c r="DVB17" s="1364"/>
      <c r="DVC17" s="1364"/>
      <c r="DVD17" s="1364"/>
      <c r="DVE17" s="1364"/>
      <c r="DVF17" s="1364"/>
      <c r="DVG17" s="1364"/>
      <c r="DVH17" s="1364"/>
      <c r="DVI17" s="1364"/>
      <c r="DVJ17" s="1364"/>
      <c r="DVK17" s="1364"/>
      <c r="DVL17" s="1364"/>
      <c r="DVM17" s="1364"/>
      <c r="DVN17" s="1364"/>
      <c r="DVO17" s="1364"/>
      <c r="DVP17" s="1364"/>
      <c r="DVQ17" s="1364"/>
      <c r="DVR17" s="1364"/>
      <c r="DVS17" s="1364"/>
      <c r="DVT17" s="1364"/>
      <c r="DVU17" s="1364"/>
      <c r="DVV17" s="1364"/>
      <c r="DVW17" s="1364"/>
      <c r="DVX17" s="1364"/>
      <c r="DVY17" s="1364"/>
      <c r="DVZ17" s="1364"/>
      <c r="DWA17" s="1364"/>
      <c r="DWB17" s="1364"/>
      <c r="DWC17" s="1364"/>
      <c r="DWD17" s="1364"/>
      <c r="DWE17" s="1364"/>
      <c r="DWF17" s="1364"/>
      <c r="DWG17" s="1364"/>
      <c r="DWH17" s="1364"/>
      <c r="DWI17" s="1364"/>
      <c r="DWJ17" s="1364"/>
      <c r="DWK17" s="1364"/>
      <c r="DWL17" s="1364"/>
      <c r="DWM17" s="1364"/>
      <c r="DWN17" s="1364"/>
      <c r="DWO17" s="1364"/>
      <c r="DWP17" s="1364"/>
      <c r="DWQ17" s="1364"/>
      <c r="DWR17" s="1364"/>
      <c r="DWS17" s="1364"/>
      <c r="DWT17" s="1364"/>
      <c r="DWU17" s="1364"/>
      <c r="DWV17" s="1364"/>
      <c r="DWW17" s="1364"/>
      <c r="DWX17" s="1364"/>
      <c r="DWY17" s="1364"/>
      <c r="DWZ17" s="1364"/>
      <c r="DXA17" s="1364"/>
      <c r="DXB17" s="1364"/>
      <c r="DXC17" s="1364"/>
      <c r="DXD17" s="1364"/>
      <c r="DXE17" s="1364"/>
      <c r="DXF17" s="1364"/>
      <c r="DXG17" s="1364"/>
      <c r="DXH17" s="1364"/>
      <c r="DXI17" s="1364"/>
      <c r="DXJ17" s="1364"/>
      <c r="DXK17" s="1364"/>
      <c r="DXL17" s="1364"/>
      <c r="DXM17" s="1364"/>
      <c r="DXN17" s="1364"/>
      <c r="DXO17" s="1364"/>
      <c r="DXP17" s="1364"/>
      <c r="DXQ17" s="1364"/>
      <c r="DXR17" s="1364"/>
      <c r="DXS17" s="1364"/>
      <c r="DXT17" s="1364"/>
      <c r="DXU17" s="1364"/>
      <c r="DXV17" s="1364"/>
      <c r="DXW17" s="1364"/>
      <c r="DXX17" s="1364"/>
      <c r="DXY17" s="1364"/>
      <c r="DXZ17" s="1364"/>
      <c r="DYA17" s="1364"/>
      <c r="DYB17" s="1364"/>
      <c r="DYC17" s="1364"/>
      <c r="DYD17" s="1364"/>
      <c r="DYE17" s="1364"/>
      <c r="DYF17" s="1364"/>
      <c r="DYG17" s="1364"/>
      <c r="DYH17" s="1364"/>
      <c r="DYI17" s="1364"/>
      <c r="DYJ17" s="1364"/>
      <c r="DYK17" s="1364"/>
      <c r="DYL17" s="1364"/>
      <c r="DYM17" s="1364"/>
      <c r="DYN17" s="1364"/>
      <c r="DYO17" s="1364"/>
      <c r="DYP17" s="1364"/>
      <c r="DYQ17" s="1364"/>
      <c r="DYR17" s="1364"/>
      <c r="DYS17" s="1364"/>
      <c r="DYT17" s="1364"/>
      <c r="DYU17" s="1364"/>
      <c r="DYV17" s="1364"/>
      <c r="DYW17" s="1364"/>
      <c r="DYX17" s="1364"/>
      <c r="DYY17" s="1364"/>
      <c r="DYZ17" s="1364"/>
      <c r="DZA17" s="1364"/>
      <c r="DZB17" s="1364"/>
      <c r="DZC17" s="1364"/>
      <c r="DZD17" s="1364"/>
      <c r="DZE17" s="1364"/>
      <c r="DZF17" s="1364"/>
      <c r="DZG17" s="1364"/>
      <c r="DZH17" s="1364"/>
      <c r="DZI17" s="1364"/>
      <c r="DZJ17" s="1364"/>
      <c r="DZK17" s="1364"/>
      <c r="DZL17" s="1364"/>
      <c r="DZM17" s="1364"/>
      <c r="DZN17" s="1364"/>
      <c r="DZO17" s="1364"/>
      <c r="DZP17" s="1364"/>
      <c r="DZQ17" s="1364"/>
      <c r="DZR17" s="1364"/>
      <c r="DZS17" s="1364"/>
      <c r="DZT17" s="1364"/>
      <c r="DZU17" s="1364"/>
      <c r="DZV17" s="1364"/>
      <c r="DZW17" s="1364"/>
      <c r="DZX17" s="1364"/>
      <c r="DZY17" s="1364"/>
      <c r="DZZ17" s="1364"/>
      <c r="EAA17" s="1364"/>
      <c r="EAB17" s="1364"/>
      <c r="EAC17" s="1364"/>
      <c r="EAD17" s="1364"/>
      <c r="EAE17" s="1364"/>
      <c r="EAF17" s="1364"/>
      <c r="EAG17" s="1364"/>
      <c r="EAH17" s="1364"/>
      <c r="EAI17" s="1364"/>
      <c r="EAJ17" s="1364"/>
      <c r="EAK17" s="1364"/>
      <c r="EAL17" s="1364"/>
      <c r="EAM17" s="1364"/>
      <c r="EAN17" s="1364"/>
      <c r="EAO17" s="1364"/>
      <c r="EAP17" s="1364"/>
      <c r="EAQ17" s="1364"/>
      <c r="EAR17" s="1364"/>
      <c r="EAS17" s="1364"/>
      <c r="EAT17" s="1364"/>
      <c r="EAU17" s="1364"/>
      <c r="EAV17" s="1364"/>
      <c r="EAW17" s="1364"/>
      <c r="EAX17" s="1364"/>
      <c r="EAY17" s="1364"/>
      <c r="EAZ17" s="1364"/>
      <c r="EBA17" s="1364"/>
      <c r="EBB17" s="1364"/>
      <c r="EBC17" s="1364"/>
      <c r="EBD17" s="1364"/>
      <c r="EBE17" s="1364"/>
      <c r="EBF17" s="1364"/>
      <c r="EBG17" s="1364"/>
      <c r="EBH17" s="1364"/>
      <c r="EBI17" s="1364"/>
      <c r="EBJ17" s="1364"/>
      <c r="EBK17" s="1364"/>
      <c r="EBL17" s="1364"/>
      <c r="EBM17" s="1364"/>
      <c r="EBN17" s="1364"/>
      <c r="EBO17" s="1364"/>
      <c r="EBP17" s="1364"/>
      <c r="EBQ17" s="1364"/>
      <c r="EBR17" s="1364"/>
      <c r="EBS17" s="1364"/>
      <c r="EBT17" s="1364"/>
      <c r="EBU17" s="1364"/>
      <c r="EBV17" s="1364"/>
      <c r="EBW17" s="1364"/>
      <c r="EBX17" s="1364"/>
      <c r="EBY17" s="1364"/>
      <c r="EBZ17" s="1364"/>
      <c r="ECA17" s="1364"/>
      <c r="ECB17" s="1364"/>
      <c r="ECC17" s="1364"/>
      <c r="ECD17" s="1364"/>
      <c r="ECE17" s="1364"/>
      <c r="ECF17" s="1364"/>
      <c r="ECG17" s="1364"/>
      <c r="ECH17" s="1364"/>
      <c r="ECI17" s="1364"/>
      <c r="ECJ17" s="1364"/>
      <c r="ECK17" s="1364"/>
      <c r="ECL17" s="1364"/>
      <c r="ECM17" s="1364"/>
      <c r="ECN17" s="1364"/>
      <c r="ECO17" s="1364"/>
      <c r="ECP17" s="1364"/>
      <c r="ECQ17" s="1364"/>
      <c r="ECR17" s="1364"/>
      <c r="ECS17" s="1364"/>
      <c r="ECT17" s="1364"/>
      <c r="ECU17" s="1364"/>
      <c r="ECV17" s="1364"/>
      <c r="ECW17" s="1364"/>
      <c r="ECX17" s="1364"/>
      <c r="ECY17" s="1364"/>
      <c r="ECZ17" s="1364"/>
      <c r="EDA17" s="1364"/>
      <c r="EDB17" s="1364"/>
      <c r="EDC17" s="1364"/>
      <c r="EDD17" s="1364"/>
      <c r="EDE17" s="1364"/>
      <c r="EDF17" s="1364"/>
      <c r="EDG17" s="1364"/>
      <c r="EDH17" s="1364"/>
      <c r="EDI17" s="1364"/>
      <c r="EDJ17" s="1364"/>
      <c r="EDK17" s="1364"/>
      <c r="EDL17" s="1364"/>
      <c r="EDM17" s="1364"/>
      <c r="EDN17" s="1364"/>
      <c r="EDO17" s="1364"/>
      <c r="EDP17" s="1364"/>
      <c r="EDQ17" s="1364"/>
      <c r="EDR17" s="1364"/>
      <c r="EDS17" s="1364"/>
      <c r="EDT17" s="1364"/>
      <c r="EDU17" s="1364"/>
      <c r="EDV17" s="1364"/>
      <c r="EDW17" s="1364"/>
      <c r="EDX17" s="1364"/>
      <c r="EDY17" s="1364"/>
      <c r="EDZ17" s="1364"/>
      <c r="EEA17" s="1364"/>
      <c r="EEB17" s="1364"/>
      <c r="EEC17" s="1364"/>
      <c r="EED17" s="1364"/>
      <c r="EEE17" s="1364"/>
      <c r="EEF17" s="1364"/>
      <c r="EEG17" s="1364"/>
      <c r="EEH17" s="1364"/>
      <c r="EEI17" s="1364"/>
      <c r="EEJ17" s="1364"/>
      <c r="EEK17" s="1364"/>
      <c r="EEL17" s="1364"/>
      <c r="EEM17" s="1364"/>
      <c r="EEN17" s="1364"/>
      <c r="EEO17" s="1364"/>
      <c r="EEP17" s="1364"/>
      <c r="EEQ17" s="1364"/>
      <c r="EER17" s="1364"/>
      <c r="EES17" s="1364"/>
      <c r="EET17" s="1364"/>
      <c r="EEU17" s="1364"/>
      <c r="EEV17" s="1364"/>
      <c r="EEW17" s="1364"/>
      <c r="EEX17" s="1364"/>
      <c r="EEY17" s="1364"/>
      <c r="EEZ17" s="1364"/>
      <c r="EFA17" s="1364"/>
      <c r="EFB17" s="1364"/>
      <c r="EFC17" s="1364"/>
      <c r="EFD17" s="1364"/>
      <c r="EFE17" s="1364"/>
      <c r="EFF17" s="1364"/>
      <c r="EFG17" s="1364"/>
      <c r="EFH17" s="1364"/>
      <c r="EFI17" s="1364"/>
      <c r="EFJ17" s="1364"/>
      <c r="EFK17" s="1364"/>
      <c r="EFL17" s="1364"/>
      <c r="EFM17" s="1364"/>
      <c r="EFN17" s="1364"/>
      <c r="EFO17" s="1364"/>
      <c r="EFP17" s="1364"/>
      <c r="EFQ17" s="1364"/>
      <c r="EFR17" s="1364"/>
      <c r="EFS17" s="1364"/>
      <c r="EFT17" s="1364"/>
      <c r="EFU17" s="1364"/>
      <c r="EFV17" s="1364"/>
      <c r="EFW17" s="1364"/>
      <c r="EFX17" s="1364"/>
      <c r="EFY17" s="1364"/>
      <c r="EFZ17" s="1364"/>
      <c r="EGA17" s="1364"/>
      <c r="EGB17" s="1364"/>
      <c r="EGC17" s="1364"/>
      <c r="EGD17" s="1364"/>
      <c r="EGE17" s="1364"/>
      <c r="EGF17" s="1364"/>
      <c r="EGG17" s="1364"/>
      <c r="EGH17" s="1364"/>
      <c r="EGI17" s="1364"/>
      <c r="EGJ17" s="1364"/>
      <c r="EGK17" s="1364"/>
      <c r="EGL17" s="1364"/>
      <c r="EGM17" s="1364"/>
      <c r="EGN17" s="1364"/>
      <c r="EGO17" s="1364"/>
      <c r="EGP17" s="1364"/>
      <c r="EGQ17" s="1364"/>
      <c r="EGR17" s="1364"/>
      <c r="EGS17" s="1364"/>
      <c r="EGT17" s="1364"/>
      <c r="EGU17" s="1364"/>
      <c r="EGV17" s="1364"/>
      <c r="EGW17" s="1364"/>
      <c r="EGX17" s="1364"/>
      <c r="EGY17" s="1364"/>
      <c r="EGZ17" s="1364"/>
      <c r="EHA17" s="1364"/>
      <c r="EHB17" s="1364"/>
      <c r="EHC17" s="1364"/>
      <c r="EHD17" s="1364"/>
      <c r="EHE17" s="1364"/>
      <c r="EHF17" s="1364"/>
      <c r="EHG17" s="1364"/>
      <c r="EHH17" s="1364"/>
      <c r="EHI17" s="1364"/>
      <c r="EHJ17" s="1364"/>
      <c r="EHK17" s="1364"/>
      <c r="EHL17" s="1364"/>
      <c r="EHM17" s="1364"/>
      <c r="EHN17" s="1364"/>
      <c r="EHO17" s="1364"/>
      <c r="EHP17" s="1364"/>
      <c r="EHQ17" s="1364"/>
      <c r="EHR17" s="1364"/>
      <c r="EHS17" s="1364"/>
      <c r="EHT17" s="1364"/>
      <c r="EHU17" s="1364"/>
      <c r="EHV17" s="1364"/>
      <c r="EHW17" s="1364"/>
      <c r="EHX17" s="1364"/>
      <c r="EHY17" s="1364"/>
      <c r="EHZ17" s="1364"/>
      <c r="EIA17" s="1364"/>
      <c r="EIB17" s="1364"/>
      <c r="EIC17" s="1364"/>
      <c r="EID17" s="1364"/>
      <c r="EIE17" s="1364"/>
      <c r="EIF17" s="1364"/>
      <c r="EIG17" s="1364"/>
      <c r="EIH17" s="1364"/>
      <c r="EII17" s="1364"/>
      <c r="EIJ17" s="1364"/>
      <c r="EIK17" s="1364"/>
      <c r="EIL17" s="1364"/>
      <c r="EIM17" s="1364"/>
      <c r="EIN17" s="1364"/>
      <c r="EIO17" s="1364"/>
      <c r="EIP17" s="1364"/>
      <c r="EIQ17" s="1364"/>
      <c r="EIR17" s="1364"/>
      <c r="EIS17" s="1364"/>
      <c r="EIT17" s="1364"/>
      <c r="EIU17" s="1364"/>
      <c r="EIV17" s="1364"/>
      <c r="EIW17" s="1364"/>
      <c r="EIX17" s="1364"/>
      <c r="EIY17" s="1364"/>
      <c r="EIZ17" s="1364"/>
      <c r="EJA17" s="1364"/>
      <c r="EJB17" s="1364"/>
      <c r="EJC17" s="1364"/>
      <c r="EJD17" s="1364"/>
      <c r="EJE17" s="1364"/>
      <c r="EJF17" s="1364"/>
      <c r="EJG17" s="1364"/>
      <c r="EJH17" s="1364"/>
      <c r="EJI17" s="1364"/>
      <c r="EJJ17" s="1364"/>
      <c r="EJK17" s="1364"/>
      <c r="EJL17" s="1364"/>
      <c r="EJM17" s="1364"/>
      <c r="EJN17" s="1364"/>
      <c r="EJO17" s="1364"/>
      <c r="EJP17" s="1364"/>
      <c r="EJQ17" s="1364"/>
      <c r="EJR17" s="1364"/>
      <c r="EJS17" s="1364"/>
      <c r="EJT17" s="1364"/>
      <c r="EJU17" s="1364"/>
      <c r="EJV17" s="1364"/>
      <c r="EJW17" s="1364"/>
      <c r="EJX17" s="1364"/>
      <c r="EJY17" s="1364"/>
      <c r="EJZ17" s="1364"/>
      <c r="EKA17" s="1364"/>
      <c r="EKB17" s="1364"/>
      <c r="EKC17" s="1364"/>
      <c r="EKD17" s="1364"/>
      <c r="EKE17" s="1364"/>
      <c r="EKF17" s="1364"/>
      <c r="EKG17" s="1364"/>
      <c r="EKH17" s="1364"/>
      <c r="EKI17" s="1364"/>
      <c r="EKJ17" s="1364"/>
      <c r="EKK17" s="1364"/>
      <c r="EKL17" s="1364"/>
      <c r="EKM17" s="1364"/>
      <c r="EKN17" s="1364"/>
      <c r="EKO17" s="1364"/>
      <c r="EKP17" s="1364"/>
      <c r="EKQ17" s="1364"/>
      <c r="EKR17" s="1364"/>
      <c r="EKS17" s="1364"/>
      <c r="EKT17" s="1364"/>
      <c r="EKU17" s="1364"/>
      <c r="EKV17" s="1364"/>
      <c r="EKW17" s="1364"/>
      <c r="EKX17" s="1364"/>
      <c r="EKY17" s="1364"/>
      <c r="EKZ17" s="1364"/>
      <c r="ELA17" s="1364"/>
      <c r="ELB17" s="1364"/>
      <c r="ELC17" s="1364"/>
      <c r="ELD17" s="1364"/>
      <c r="ELE17" s="1364"/>
      <c r="ELF17" s="1364"/>
      <c r="ELG17" s="1364"/>
      <c r="ELH17" s="1364"/>
      <c r="ELI17" s="1364"/>
      <c r="ELJ17" s="1364"/>
      <c r="ELK17" s="1364"/>
      <c r="ELL17" s="1364"/>
      <c r="ELM17" s="1364"/>
      <c r="ELN17" s="1364"/>
      <c r="ELO17" s="1364"/>
      <c r="ELP17" s="1364"/>
      <c r="ELQ17" s="1364"/>
      <c r="ELR17" s="1364"/>
      <c r="ELS17" s="1364"/>
      <c r="ELT17" s="1364"/>
      <c r="ELU17" s="1364"/>
      <c r="ELV17" s="1364"/>
      <c r="ELW17" s="1364"/>
      <c r="ELX17" s="1364"/>
      <c r="ELY17" s="1364"/>
      <c r="ELZ17" s="1364"/>
      <c r="EMA17" s="1364"/>
      <c r="EMB17" s="1364"/>
      <c r="EMC17" s="1364"/>
      <c r="EMD17" s="1364"/>
      <c r="EME17" s="1364"/>
      <c r="EMF17" s="1364"/>
      <c r="EMG17" s="1364"/>
      <c r="EMH17" s="1364"/>
      <c r="EMI17" s="1364"/>
      <c r="EMJ17" s="1364"/>
      <c r="EMK17" s="1364"/>
      <c r="EML17" s="1364"/>
      <c r="EMM17" s="1364"/>
      <c r="EMN17" s="1364"/>
      <c r="EMO17" s="1364"/>
      <c r="EMP17" s="1364"/>
      <c r="EMQ17" s="1364"/>
      <c r="EMR17" s="1364"/>
      <c r="EMS17" s="1364"/>
      <c r="EMT17" s="1364"/>
      <c r="EMU17" s="1364"/>
      <c r="EMV17" s="1364"/>
      <c r="EMW17" s="1364"/>
      <c r="EMX17" s="1364"/>
      <c r="EMY17" s="1364"/>
      <c r="EMZ17" s="1364"/>
      <c r="ENA17" s="1364"/>
      <c r="ENB17" s="1364"/>
      <c r="ENC17" s="1364"/>
      <c r="END17" s="1364"/>
      <c r="ENE17" s="1364"/>
      <c r="ENF17" s="1364"/>
      <c r="ENG17" s="1364"/>
      <c r="ENH17" s="1364"/>
      <c r="ENI17" s="1364"/>
      <c r="ENJ17" s="1364"/>
      <c r="ENK17" s="1364"/>
      <c r="ENL17" s="1364"/>
      <c r="ENM17" s="1364"/>
      <c r="ENN17" s="1364"/>
      <c r="ENO17" s="1364"/>
      <c r="ENP17" s="1364"/>
      <c r="ENQ17" s="1364"/>
      <c r="ENR17" s="1364"/>
      <c r="ENS17" s="1364"/>
      <c r="ENT17" s="1364"/>
      <c r="ENU17" s="1364"/>
      <c r="ENV17" s="1364"/>
      <c r="ENW17" s="1364"/>
      <c r="ENX17" s="1364"/>
      <c r="ENY17" s="1364"/>
      <c r="ENZ17" s="1364"/>
      <c r="EOA17" s="1364"/>
      <c r="EOB17" s="1364"/>
      <c r="EOC17" s="1364"/>
      <c r="EOD17" s="1364"/>
      <c r="EOE17" s="1364"/>
      <c r="EOF17" s="1364"/>
      <c r="EOG17" s="1364"/>
      <c r="EOH17" s="1364"/>
      <c r="EOI17" s="1364"/>
      <c r="EOJ17" s="1364"/>
      <c r="EOK17" s="1364"/>
      <c r="EOL17" s="1364"/>
      <c r="EOM17" s="1364"/>
      <c r="EON17" s="1364"/>
      <c r="EOO17" s="1364"/>
      <c r="EOP17" s="1364"/>
      <c r="EOQ17" s="1364"/>
      <c r="EOR17" s="1364"/>
      <c r="EOS17" s="1364"/>
      <c r="EOT17" s="1364"/>
      <c r="EOU17" s="1364"/>
      <c r="EOV17" s="1364"/>
      <c r="EOW17" s="1364"/>
      <c r="EOX17" s="1364"/>
      <c r="EOY17" s="1364"/>
      <c r="EOZ17" s="1364"/>
      <c r="EPA17" s="1364"/>
      <c r="EPB17" s="1364"/>
      <c r="EPC17" s="1364"/>
      <c r="EPD17" s="1364"/>
      <c r="EPE17" s="1364"/>
      <c r="EPF17" s="1364"/>
      <c r="EPG17" s="1364"/>
      <c r="EPH17" s="1364"/>
      <c r="EPI17" s="1364"/>
      <c r="EPJ17" s="1364"/>
      <c r="EPK17" s="1364"/>
      <c r="EPL17" s="1364"/>
      <c r="EPM17" s="1364"/>
      <c r="EPN17" s="1364"/>
      <c r="EPO17" s="1364"/>
      <c r="EPP17" s="1364"/>
      <c r="EPQ17" s="1364"/>
      <c r="EPR17" s="1364"/>
      <c r="EPS17" s="1364"/>
      <c r="EPT17" s="1364"/>
      <c r="EPU17" s="1364"/>
      <c r="EPV17" s="1364"/>
      <c r="EPW17" s="1364"/>
      <c r="EPX17" s="1364"/>
      <c r="EPY17" s="1364"/>
      <c r="EPZ17" s="1364"/>
      <c r="EQA17" s="1364"/>
      <c r="EQB17" s="1364"/>
      <c r="EQC17" s="1364"/>
      <c r="EQD17" s="1364"/>
      <c r="EQE17" s="1364"/>
      <c r="EQF17" s="1364"/>
      <c r="EQG17" s="1364"/>
      <c r="EQH17" s="1364"/>
      <c r="EQI17" s="1364"/>
      <c r="EQJ17" s="1364"/>
      <c r="EQK17" s="1364"/>
      <c r="EQL17" s="1364"/>
      <c r="EQM17" s="1364"/>
      <c r="EQN17" s="1364"/>
      <c r="EQO17" s="1364"/>
      <c r="EQP17" s="1364"/>
      <c r="EQQ17" s="1364"/>
      <c r="EQR17" s="1364"/>
      <c r="EQS17" s="1364"/>
      <c r="EQT17" s="1364"/>
      <c r="EQU17" s="1364"/>
      <c r="EQV17" s="1364"/>
      <c r="EQW17" s="1364"/>
      <c r="EQX17" s="1364"/>
      <c r="EQY17" s="1364"/>
      <c r="EQZ17" s="1364"/>
      <c r="ERA17" s="1364"/>
      <c r="ERB17" s="1364"/>
      <c r="ERC17" s="1364"/>
      <c r="ERD17" s="1364"/>
      <c r="ERE17" s="1364"/>
      <c r="ERF17" s="1364"/>
      <c r="ERG17" s="1364"/>
      <c r="ERH17" s="1364"/>
      <c r="ERI17" s="1364"/>
      <c r="ERJ17" s="1364"/>
      <c r="ERK17" s="1364"/>
      <c r="ERL17" s="1364"/>
      <c r="ERM17" s="1364"/>
      <c r="ERN17" s="1364"/>
      <c r="ERO17" s="1364"/>
      <c r="ERP17" s="1364"/>
      <c r="ERQ17" s="1364"/>
      <c r="ERR17" s="1364"/>
      <c r="ERS17" s="1364"/>
      <c r="ERT17" s="1364"/>
      <c r="ERU17" s="1364"/>
      <c r="ERV17" s="1364"/>
      <c r="ERW17" s="1364"/>
      <c r="ERX17" s="1364"/>
      <c r="ERY17" s="1364"/>
      <c r="ERZ17" s="1364"/>
      <c r="ESA17" s="1364"/>
      <c r="ESB17" s="1364"/>
      <c r="ESC17" s="1364"/>
      <c r="ESD17" s="1364"/>
      <c r="ESE17" s="1364"/>
      <c r="ESF17" s="1364"/>
      <c r="ESG17" s="1364"/>
      <c r="ESH17" s="1364"/>
      <c r="ESI17" s="1364"/>
      <c r="ESJ17" s="1364"/>
      <c r="ESK17" s="1364"/>
      <c r="ESL17" s="1364"/>
      <c r="ESM17" s="1364"/>
      <c r="ESN17" s="1364"/>
      <c r="ESO17" s="1364"/>
      <c r="ESP17" s="1364"/>
      <c r="ESQ17" s="1364"/>
      <c r="ESR17" s="1364"/>
      <c r="ESS17" s="1364"/>
      <c r="EST17" s="1364"/>
      <c r="ESU17" s="1364"/>
      <c r="ESV17" s="1364"/>
      <c r="ESW17" s="1364"/>
      <c r="ESX17" s="1364"/>
      <c r="ESY17" s="1364"/>
      <c r="ESZ17" s="1364"/>
      <c r="ETA17" s="1364"/>
      <c r="ETB17" s="1364"/>
      <c r="ETC17" s="1364"/>
      <c r="ETD17" s="1364"/>
      <c r="ETE17" s="1364"/>
      <c r="ETF17" s="1364"/>
      <c r="ETG17" s="1364"/>
      <c r="ETH17" s="1364"/>
      <c r="ETI17" s="1364"/>
      <c r="ETJ17" s="1364"/>
      <c r="ETK17" s="1364"/>
      <c r="ETL17" s="1364"/>
      <c r="ETM17" s="1364"/>
      <c r="ETN17" s="1364"/>
      <c r="ETO17" s="1364"/>
      <c r="ETP17" s="1364"/>
      <c r="ETQ17" s="1364"/>
      <c r="ETR17" s="1364"/>
      <c r="ETS17" s="1364"/>
      <c r="ETT17" s="1364"/>
      <c r="ETU17" s="1364"/>
      <c r="ETV17" s="1364"/>
      <c r="ETW17" s="1364"/>
      <c r="ETX17" s="1364"/>
      <c r="ETY17" s="1364"/>
      <c r="ETZ17" s="1364"/>
      <c r="EUA17" s="1364"/>
      <c r="EUB17" s="1364"/>
      <c r="EUC17" s="1364"/>
      <c r="EUD17" s="1364"/>
      <c r="EUE17" s="1364"/>
      <c r="EUF17" s="1364"/>
      <c r="EUG17" s="1364"/>
      <c r="EUH17" s="1364"/>
      <c r="EUI17" s="1364"/>
      <c r="EUJ17" s="1364"/>
      <c r="EUK17" s="1364"/>
      <c r="EUL17" s="1364"/>
      <c r="EUM17" s="1364"/>
      <c r="EUN17" s="1364"/>
      <c r="EUO17" s="1364"/>
      <c r="EUP17" s="1364"/>
      <c r="EUQ17" s="1364"/>
      <c r="EUR17" s="1364"/>
      <c r="EUS17" s="1364"/>
      <c r="EUT17" s="1364"/>
      <c r="EUU17" s="1364"/>
      <c r="EUV17" s="1364"/>
      <c r="EUW17" s="1364"/>
      <c r="EUX17" s="1364"/>
      <c r="EUY17" s="1364"/>
      <c r="EUZ17" s="1364"/>
      <c r="EVA17" s="1364"/>
      <c r="EVB17" s="1364"/>
      <c r="EVC17" s="1364"/>
      <c r="EVD17" s="1364"/>
      <c r="EVE17" s="1364"/>
      <c r="EVF17" s="1364"/>
      <c r="EVG17" s="1364"/>
      <c r="EVH17" s="1364"/>
      <c r="EVI17" s="1364"/>
      <c r="EVJ17" s="1364"/>
      <c r="EVK17" s="1364"/>
      <c r="EVL17" s="1364"/>
      <c r="EVM17" s="1364"/>
      <c r="EVN17" s="1364"/>
      <c r="EVO17" s="1364"/>
      <c r="EVP17" s="1364"/>
      <c r="EVQ17" s="1364"/>
      <c r="EVR17" s="1364"/>
      <c r="EVS17" s="1364"/>
      <c r="EVT17" s="1364"/>
      <c r="EVU17" s="1364"/>
      <c r="EVV17" s="1364"/>
      <c r="EVW17" s="1364"/>
      <c r="EVX17" s="1364"/>
      <c r="EVY17" s="1364"/>
      <c r="EVZ17" s="1364"/>
      <c r="EWA17" s="1364"/>
      <c r="EWB17" s="1364"/>
      <c r="EWC17" s="1364"/>
      <c r="EWD17" s="1364"/>
      <c r="EWE17" s="1364"/>
      <c r="EWF17" s="1364"/>
      <c r="EWG17" s="1364"/>
      <c r="EWH17" s="1364"/>
      <c r="EWI17" s="1364"/>
      <c r="EWJ17" s="1364"/>
      <c r="EWK17" s="1364"/>
      <c r="EWL17" s="1364"/>
      <c r="EWM17" s="1364"/>
      <c r="EWN17" s="1364"/>
      <c r="EWO17" s="1364"/>
      <c r="EWP17" s="1364"/>
      <c r="EWQ17" s="1364"/>
      <c r="EWR17" s="1364"/>
      <c r="EWS17" s="1364"/>
      <c r="EWT17" s="1364"/>
      <c r="EWU17" s="1364"/>
      <c r="EWV17" s="1364"/>
      <c r="EWW17" s="1364"/>
      <c r="EWX17" s="1364"/>
      <c r="EWY17" s="1364"/>
      <c r="EWZ17" s="1364"/>
      <c r="EXA17" s="1364"/>
      <c r="EXB17" s="1364"/>
      <c r="EXC17" s="1364"/>
      <c r="EXD17" s="1364"/>
      <c r="EXE17" s="1364"/>
      <c r="EXF17" s="1364"/>
      <c r="EXG17" s="1364"/>
      <c r="EXH17" s="1364"/>
      <c r="EXI17" s="1364"/>
      <c r="EXJ17" s="1364"/>
      <c r="EXK17" s="1364"/>
      <c r="EXL17" s="1364"/>
      <c r="EXM17" s="1364"/>
      <c r="EXN17" s="1364"/>
      <c r="EXO17" s="1364"/>
      <c r="EXP17" s="1364"/>
      <c r="EXQ17" s="1364"/>
      <c r="EXR17" s="1364"/>
      <c r="EXS17" s="1364"/>
      <c r="EXT17" s="1364"/>
      <c r="EXU17" s="1364"/>
      <c r="EXV17" s="1364"/>
      <c r="EXW17" s="1364"/>
      <c r="EXX17" s="1364"/>
      <c r="EXY17" s="1364"/>
      <c r="EXZ17" s="1364"/>
      <c r="EYA17" s="1364"/>
      <c r="EYB17" s="1364"/>
      <c r="EYC17" s="1364"/>
      <c r="EYD17" s="1364"/>
      <c r="EYE17" s="1364"/>
      <c r="EYF17" s="1364"/>
      <c r="EYG17" s="1364"/>
      <c r="EYH17" s="1364"/>
      <c r="EYI17" s="1364"/>
      <c r="EYJ17" s="1364"/>
      <c r="EYK17" s="1364"/>
      <c r="EYL17" s="1364"/>
      <c r="EYM17" s="1364"/>
      <c r="EYN17" s="1364"/>
      <c r="EYO17" s="1364"/>
      <c r="EYP17" s="1364"/>
      <c r="EYQ17" s="1364"/>
      <c r="EYR17" s="1364"/>
      <c r="EYS17" s="1364"/>
      <c r="EYT17" s="1364"/>
      <c r="EYU17" s="1364"/>
      <c r="EYV17" s="1364"/>
      <c r="EYW17" s="1364"/>
      <c r="EYX17" s="1364"/>
      <c r="EYY17" s="1364"/>
      <c r="EYZ17" s="1364"/>
      <c r="EZA17" s="1364"/>
      <c r="EZB17" s="1364"/>
      <c r="EZC17" s="1364"/>
      <c r="EZD17" s="1364"/>
      <c r="EZE17" s="1364"/>
      <c r="EZF17" s="1364"/>
      <c r="EZG17" s="1364"/>
      <c r="EZH17" s="1364"/>
      <c r="EZI17" s="1364"/>
      <c r="EZJ17" s="1364"/>
      <c r="EZK17" s="1364"/>
      <c r="EZL17" s="1364"/>
      <c r="EZM17" s="1364"/>
      <c r="EZN17" s="1364"/>
      <c r="EZO17" s="1364"/>
      <c r="EZP17" s="1364"/>
      <c r="EZQ17" s="1364"/>
      <c r="EZR17" s="1364"/>
      <c r="EZS17" s="1364"/>
      <c r="EZT17" s="1364"/>
      <c r="EZU17" s="1364"/>
      <c r="EZV17" s="1364"/>
      <c r="EZW17" s="1364"/>
      <c r="EZX17" s="1364"/>
      <c r="EZY17" s="1364"/>
      <c r="EZZ17" s="1364"/>
      <c r="FAA17" s="1364"/>
      <c r="FAB17" s="1364"/>
      <c r="FAC17" s="1364"/>
      <c r="FAD17" s="1364"/>
      <c r="FAE17" s="1364"/>
      <c r="FAF17" s="1364"/>
      <c r="FAG17" s="1364"/>
      <c r="FAH17" s="1364"/>
      <c r="FAI17" s="1364"/>
      <c r="FAJ17" s="1364"/>
      <c r="FAK17" s="1364"/>
      <c r="FAL17" s="1364"/>
      <c r="FAM17" s="1364"/>
      <c r="FAN17" s="1364"/>
      <c r="FAO17" s="1364"/>
      <c r="FAP17" s="1364"/>
      <c r="FAQ17" s="1364"/>
      <c r="FAR17" s="1364"/>
      <c r="FAS17" s="1364"/>
      <c r="FAT17" s="1364"/>
      <c r="FAU17" s="1364"/>
      <c r="FAV17" s="1364"/>
      <c r="FAW17" s="1364"/>
      <c r="FAX17" s="1364"/>
      <c r="FAY17" s="1364"/>
      <c r="FAZ17" s="1364"/>
      <c r="FBA17" s="1364"/>
      <c r="FBB17" s="1364"/>
      <c r="FBC17" s="1364"/>
      <c r="FBD17" s="1364"/>
      <c r="FBE17" s="1364"/>
      <c r="FBF17" s="1364"/>
      <c r="FBG17" s="1364"/>
      <c r="FBH17" s="1364"/>
      <c r="FBI17" s="1364"/>
      <c r="FBJ17" s="1364"/>
      <c r="FBK17" s="1364"/>
      <c r="FBL17" s="1364"/>
      <c r="FBM17" s="1364"/>
      <c r="FBN17" s="1364"/>
      <c r="FBO17" s="1364"/>
      <c r="FBP17" s="1364"/>
      <c r="FBQ17" s="1364"/>
      <c r="FBR17" s="1364"/>
      <c r="FBS17" s="1364"/>
      <c r="FBT17" s="1364"/>
      <c r="FBU17" s="1364"/>
      <c r="FBV17" s="1364"/>
      <c r="FBW17" s="1364"/>
      <c r="FBX17" s="1364"/>
      <c r="FBY17" s="1364"/>
      <c r="FBZ17" s="1364"/>
      <c r="FCA17" s="1364"/>
      <c r="FCB17" s="1364"/>
      <c r="FCC17" s="1364"/>
      <c r="FCD17" s="1364"/>
      <c r="FCE17" s="1364"/>
      <c r="FCF17" s="1364"/>
      <c r="FCG17" s="1364"/>
      <c r="FCH17" s="1364"/>
      <c r="FCI17" s="1364"/>
      <c r="FCJ17" s="1364"/>
      <c r="FCK17" s="1364"/>
      <c r="FCL17" s="1364"/>
      <c r="FCM17" s="1364"/>
      <c r="FCN17" s="1364"/>
      <c r="FCO17" s="1364"/>
      <c r="FCP17" s="1364"/>
      <c r="FCQ17" s="1364"/>
      <c r="FCR17" s="1364"/>
      <c r="FCS17" s="1364"/>
      <c r="FCT17" s="1364"/>
      <c r="FCU17" s="1364"/>
      <c r="FCV17" s="1364"/>
      <c r="FCW17" s="1364"/>
      <c r="FCX17" s="1364"/>
      <c r="FCY17" s="1364"/>
      <c r="FCZ17" s="1364"/>
      <c r="FDA17" s="1364"/>
      <c r="FDB17" s="1364"/>
      <c r="FDC17" s="1364"/>
      <c r="FDD17" s="1364"/>
      <c r="FDE17" s="1364"/>
      <c r="FDF17" s="1364"/>
      <c r="FDG17" s="1364"/>
      <c r="FDH17" s="1364"/>
      <c r="FDI17" s="1364"/>
      <c r="FDJ17" s="1364"/>
      <c r="FDK17" s="1364"/>
      <c r="FDL17" s="1364"/>
      <c r="FDM17" s="1364"/>
      <c r="FDN17" s="1364"/>
      <c r="FDO17" s="1364"/>
      <c r="FDP17" s="1364"/>
      <c r="FDQ17" s="1364"/>
      <c r="FDR17" s="1364"/>
      <c r="FDS17" s="1364"/>
      <c r="FDT17" s="1364"/>
      <c r="FDU17" s="1364"/>
      <c r="FDV17" s="1364"/>
      <c r="FDW17" s="1364"/>
      <c r="FDX17" s="1364"/>
      <c r="FDY17" s="1364"/>
      <c r="FDZ17" s="1364"/>
      <c r="FEA17" s="1364"/>
      <c r="FEB17" s="1364"/>
      <c r="FEC17" s="1364"/>
      <c r="FED17" s="1364"/>
      <c r="FEE17" s="1364"/>
      <c r="FEF17" s="1364"/>
      <c r="FEG17" s="1364"/>
      <c r="FEH17" s="1364"/>
      <c r="FEI17" s="1364"/>
      <c r="FEJ17" s="1364"/>
      <c r="FEK17" s="1364"/>
      <c r="FEL17" s="1364"/>
      <c r="FEM17" s="1364"/>
      <c r="FEN17" s="1364"/>
      <c r="FEO17" s="1364"/>
      <c r="FEP17" s="1364"/>
      <c r="FEQ17" s="1364"/>
      <c r="FER17" s="1364"/>
      <c r="FES17" s="1364"/>
      <c r="FET17" s="1364"/>
      <c r="FEU17" s="1364"/>
      <c r="FEV17" s="1364"/>
      <c r="FEW17" s="1364"/>
      <c r="FEX17" s="1364"/>
      <c r="FEY17" s="1364"/>
      <c r="FEZ17" s="1364"/>
      <c r="FFA17" s="1364"/>
      <c r="FFB17" s="1364"/>
      <c r="FFC17" s="1364"/>
      <c r="FFD17" s="1364"/>
      <c r="FFE17" s="1364"/>
      <c r="FFF17" s="1364"/>
      <c r="FFG17" s="1364"/>
      <c r="FFH17" s="1364"/>
      <c r="FFI17" s="1364"/>
      <c r="FFJ17" s="1364"/>
      <c r="FFK17" s="1364"/>
      <c r="FFL17" s="1364"/>
      <c r="FFM17" s="1364"/>
      <c r="FFN17" s="1364"/>
      <c r="FFO17" s="1364"/>
      <c r="FFP17" s="1364"/>
      <c r="FFQ17" s="1364"/>
      <c r="FFR17" s="1364"/>
      <c r="FFS17" s="1364"/>
      <c r="FFT17" s="1364"/>
      <c r="FFU17" s="1364"/>
      <c r="FFV17" s="1364"/>
      <c r="FFW17" s="1364"/>
      <c r="FFX17" s="1364"/>
      <c r="FFY17" s="1364"/>
      <c r="FFZ17" s="1364"/>
      <c r="FGA17" s="1364"/>
      <c r="FGB17" s="1364"/>
      <c r="FGC17" s="1364"/>
      <c r="FGD17" s="1364"/>
      <c r="FGE17" s="1364"/>
      <c r="FGF17" s="1364"/>
      <c r="FGG17" s="1364"/>
      <c r="FGH17" s="1364"/>
      <c r="FGI17" s="1364"/>
      <c r="FGJ17" s="1364"/>
      <c r="FGK17" s="1364"/>
      <c r="FGL17" s="1364"/>
      <c r="FGM17" s="1364"/>
      <c r="FGN17" s="1364"/>
      <c r="FGO17" s="1364"/>
      <c r="FGP17" s="1364"/>
      <c r="FGQ17" s="1364"/>
      <c r="FGR17" s="1364"/>
      <c r="FGS17" s="1364"/>
      <c r="FGT17" s="1364"/>
      <c r="FGU17" s="1364"/>
      <c r="FGV17" s="1364"/>
      <c r="FGW17" s="1364"/>
      <c r="FGX17" s="1364"/>
      <c r="FGY17" s="1364"/>
      <c r="FGZ17" s="1364"/>
      <c r="FHA17" s="1364"/>
      <c r="FHB17" s="1364"/>
      <c r="FHC17" s="1364"/>
      <c r="FHD17" s="1364"/>
      <c r="FHE17" s="1364"/>
      <c r="FHF17" s="1364"/>
      <c r="FHG17" s="1364"/>
      <c r="FHH17" s="1364"/>
      <c r="FHI17" s="1364"/>
      <c r="FHJ17" s="1364"/>
      <c r="FHK17" s="1364"/>
      <c r="FHL17" s="1364"/>
      <c r="FHM17" s="1364"/>
      <c r="FHN17" s="1364"/>
      <c r="FHO17" s="1364"/>
      <c r="FHP17" s="1364"/>
      <c r="FHQ17" s="1364"/>
      <c r="FHR17" s="1364"/>
      <c r="FHS17" s="1364"/>
      <c r="FHT17" s="1364"/>
      <c r="FHU17" s="1364"/>
      <c r="FHV17" s="1364"/>
      <c r="FHW17" s="1364"/>
      <c r="FHX17" s="1364"/>
      <c r="FHY17" s="1364"/>
      <c r="FHZ17" s="1364"/>
      <c r="FIA17" s="1364"/>
      <c r="FIB17" s="1364"/>
      <c r="FIC17" s="1364"/>
      <c r="FID17" s="1364"/>
      <c r="FIE17" s="1364"/>
      <c r="FIF17" s="1364"/>
      <c r="FIG17" s="1364"/>
      <c r="FIH17" s="1364"/>
      <c r="FII17" s="1364"/>
      <c r="FIJ17" s="1364"/>
      <c r="FIK17" s="1364"/>
      <c r="FIL17" s="1364"/>
      <c r="FIM17" s="1364"/>
      <c r="FIN17" s="1364"/>
      <c r="FIO17" s="1364"/>
      <c r="FIP17" s="1364"/>
      <c r="FIQ17" s="1364"/>
      <c r="FIR17" s="1364"/>
      <c r="FIS17" s="1364"/>
      <c r="FIT17" s="1364"/>
      <c r="FIU17" s="1364"/>
      <c r="FIV17" s="1364"/>
      <c r="FIW17" s="1364"/>
      <c r="FIX17" s="1364"/>
      <c r="FIY17" s="1364"/>
      <c r="FIZ17" s="1364"/>
      <c r="FJA17" s="1364"/>
      <c r="FJB17" s="1364"/>
      <c r="FJC17" s="1364"/>
      <c r="FJD17" s="1364"/>
      <c r="FJE17" s="1364"/>
      <c r="FJF17" s="1364"/>
      <c r="FJG17" s="1364"/>
      <c r="FJH17" s="1364"/>
      <c r="FJI17" s="1364"/>
      <c r="FJJ17" s="1364"/>
      <c r="FJK17" s="1364"/>
      <c r="FJL17" s="1364"/>
      <c r="FJM17" s="1364"/>
      <c r="FJN17" s="1364"/>
      <c r="FJO17" s="1364"/>
      <c r="FJP17" s="1364"/>
      <c r="FJQ17" s="1364"/>
      <c r="FJR17" s="1364"/>
      <c r="FJS17" s="1364"/>
      <c r="FJT17" s="1364"/>
      <c r="FJU17" s="1364"/>
      <c r="FJV17" s="1364"/>
      <c r="FJW17" s="1364"/>
      <c r="FJX17" s="1364"/>
      <c r="FJY17" s="1364"/>
      <c r="FJZ17" s="1364"/>
      <c r="FKA17" s="1364"/>
      <c r="FKB17" s="1364"/>
      <c r="FKC17" s="1364"/>
      <c r="FKD17" s="1364"/>
      <c r="FKE17" s="1364"/>
      <c r="FKF17" s="1364"/>
      <c r="FKG17" s="1364"/>
      <c r="FKH17" s="1364"/>
      <c r="FKI17" s="1364"/>
      <c r="FKJ17" s="1364"/>
      <c r="FKK17" s="1364"/>
      <c r="FKL17" s="1364"/>
      <c r="FKM17" s="1364"/>
      <c r="FKN17" s="1364"/>
      <c r="FKO17" s="1364"/>
      <c r="FKP17" s="1364"/>
      <c r="FKQ17" s="1364"/>
      <c r="FKR17" s="1364"/>
      <c r="FKS17" s="1364"/>
      <c r="FKT17" s="1364"/>
      <c r="FKU17" s="1364"/>
      <c r="FKV17" s="1364"/>
      <c r="FKW17" s="1364"/>
      <c r="FKX17" s="1364"/>
      <c r="FKY17" s="1364"/>
      <c r="FKZ17" s="1364"/>
      <c r="FLA17" s="1364"/>
      <c r="FLB17" s="1364"/>
      <c r="FLC17" s="1364"/>
      <c r="FLD17" s="1364"/>
      <c r="FLE17" s="1364"/>
      <c r="FLF17" s="1364"/>
      <c r="FLG17" s="1364"/>
      <c r="FLH17" s="1364"/>
      <c r="FLI17" s="1364"/>
      <c r="FLJ17" s="1364"/>
      <c r="FLK17" s="1364"/>
      <c r="FLL17" s="1364"/>
      <c r="FLM17" s="1364"/>
      <c r="FLN17" s="1364"/>
      <c r="FLO17" s="1364"/>
      <c r="FLP17" s="1364"/>
      <c r="FLQ17" s="1364"/>
      <c r="FLR17" s="1364"/>
      <c r="FLS17" s="1364"/>
      <c r="FLT17" s="1364"/>
      <c r="FLU17" s="1364"/>
      <c r="FLV17" s="1364"/>
      <c r="FLW17" s="1364"/>
      <c r="FLX17" s="1364"/>
      <c r="FLY17" s="1364"/>
      <c r="FLZ17" s="1364"/>
      <c r="FMA17" s="1364"/>
      <c r="FMB17" s="1364"/>
      <c r="FMC17" s="1364"/>
      <c r="FMD17" s="1364"/>
      <c r="FME17" s="1364"/>
      <c r="FMF17" s="1364"/>
      <c r="FMG17" s="1364"/>
      <c r="FMH17" s="1364"/>
      <c r="FMI17" s="1364"/>
      <c r="FMJ17" s="1364"/>
      <c r="FMK17" s="1364"/>
      <c r="FML17" s="1364"/>
      <c r="FMM17" s="1364"/>
      <c r="FMN17" s="1364"/>
      <c r="FMO17" s="1364"/>
      <c r="FMP17" s="1364"/>
      <c r="FMQ17" s="1364"/>
      <c r="FMR17" s="1364"/>
      <c r="FMS17" s="1364"/>
      <c r="FMT17" s="1364"/>
      <c r="FMU17" s="1364"/>
      <c r="FMV17" s="1364"/>
      <c r="FMW17" s="1364"/>
      <c r="FMX17" s="1364"/>
      <c r="FMY17" s="1364"/>
      <c r="FMZ17" s="1364"/>
      <c r="FNA17" s="1364"/>
      <c r="FNB17" s="1364"/>
      <c r="FNC17" s="1364"/>
      <c r="FND17" s="1364"/>
      <c r="FNE17" s="1364"/>
      <c r="FNF17" s="1364"/>
      <c r="FNG17" s="1364"/>
      <c r="FNH17" s="1364"/>
      <c r="FNI17" s="1364"/>
      <c r="FNJ17" s="1364"/>
      <c r="FNK17" s="1364"/>
      <c r="FNL17" s="1364"/>
      <c r="FNM17" s="1364"/>
      <c r="FNN17" s="1364"/>
      <c r="FNO17" s="1364"/>
      <c r="FNP17" s="1364"/>
      <c r="FNQ17" s="1364"/>
      <c r="FNR17" s="1364"/>
      <c r="FNS17" s="1364"/>
      <c r="FNT17" s="1364"/>
      <c r="FNU17" s="1364"/>
      <c r="FNV17" s="1364"/>
      <c r="FNW17" s="1364"/>
      <c r="FNX17" s="1364"/>
      <c r="FNY17" s="1364"/>
      <c r="FNZ17" s="1364"/>
      <c r="FOA17" s="1364"/>
      <c r="FOB17" s="1364"/>
      <c r="FOC17" s="1364"/>
      <c r="FOD17" s="1364"/>
      <c r="FOE17" s="1364"/>
      <c r="FOF17" s="1364"/>
      <c r="FOG17" s="1364"/>
      <c r="FOH17" s="1364"/>
      <c r="FOI17" s="1364"/>
      <c r="FOJ17" s="1364"/>
      <c r="FOK17" s="1364"/>
      <c r="FOL17" s="1364"/>
      <c r="FOM17" s="1364"/>
      <c r="FON17" s="1364"/>
      <c r="FOO17" s="1364"/>
      <c r="FOP17" s="1364"/>
      <c r="FOQ17" s="1364"/>
      <c r="FOR17" s="1364"/>
      <c r="FOS17" s="1364"/>
      <c r="FOT17" s="1364"/>
      <c r="FOU17" s="1364"/>
      <c r="FOV17" s="1364"/>
      <c r="FOW17" s="1364"/>
      <c r="FOX17" s="1364"/>
      <c r="FOY17" s="1364"/>
      <c r="FOZ17" s="1364"/>
      <c r="FPA17" s="1364"/>
      <c r="FPB17" s="1364"/>
      <c r="FPC17" s="1364"/>
      <c r="FPD17" s="1364"/>
      <c r="FPE17" s="1364"/>
      <c r="FPF17" s="1364"/>
      <c r="FPG17" s="1364"/>
      <c r="FPH17" s="1364"/>
      <c r="FPI17" s="1364"/>
      <c r="FPJ17" s="1364"/>
      <c r="FPK17" s="1364"/>
      <c r="FPL17" s="1364"/>
      <c r="FPM17" s="1364"/>
      <c r="FPN17" s="1364"/>
      <c r="FPO17" s="1364"/>
      <c r="FPP17" s="1364"/>
      <c r="FPQ17" s="1364"/>
      <c r="FPR17" s="1364"/>
      <c r="FPS17" s="1364"/>
      <c r="FPT17" s="1364"/>
      <c r="FPU17" s="1364"/>
      <c r="FPV17" s="1364"/>
      <c r="FPW17" s="1364"/>
      <c r="FPX17" s="1364"/>
      <c r="FPY17" s="1364"/>
      <c r="FPZ17" s="1364"/>
      <c r="FQA17" s="1364"/>
      <c r="FQB17" s="1364"/>
      <c r="FQC17" s="1364"/>
      <c r="FQD17" s="1364"/>
      <c r="FQE17" s="1364"/>
      <c r="FQF17" s="1364"/>
      <c r="FQG17" s="1364"/>
      <c r="FQH17" s="1364"/>
      <c r="FQI17" s="1364"/>
      <c r="FQJ17" s="1364"/>
      <c r="FQK17" s="1364"/>
      <c r="FQL17" s="1364"/>
      <c r="FQM17" s="1364"/>
      <c r="FQN17" s="1364"/>
      <c r="FQO17" s="1364"/>
      <c r="FQP17" s="1364"/>
      <c r="FQQ17" s="1364"/>
      <c r="FQR17" s="1364"/>
      <c r="FQS17" s="1364"/>
      <c r="FQT17" s="1364"/>
      <c r="FQU17" s="1364"/>
      <c r="FQV17" s="1364"/>
      <c r="FQW17" s="1364"/>
      <c r="FQX17" s="1364"/>
      <c r="FQY17" s="1364"/>
      <c r="FQZ17" s="1364"/>
      <c r="FRA17" s="1364"/>
      <c r="FRB17" s="1364"/>
      <c r="FRC17" s="1364"/>
      <c r="FRD17" s="1364"/>
      <c r="FRE17" s="1364"/>
      <c r="FRF17" s="1364"/>
      <c r="FRG17" s="1364"/>
      <c r="FRH17" s="1364"/>
      <c r="FRI17" s="1364"/>
      <c r="FRJ17" s="1364"/>
      <c r="FRK17" s="1364"/>
      <c r="FRL17" s="1364"/>
      <c r="FRM17" s="1364"/>
      <c r="FRN17" s="1364"/>
      <c r="FRO17" s="1364"/>
      <c r="FRP17" s="1364"/>
      <c r="FRQ17" s="1364"/>
      <c r="FRR17" s="1364"/>
      <c r="FRS17" s="1364"/>
      <c r="FRT17" s="1364"/>
      <c r="FRU17" s="1364"/>
      <c r="FRV17" s="1364"/>
      <c r="FRW17" s="1364"/>
      <c r="FRX17" s="1364"/>
      <c r="FRY17" s="1364"/>
      <c r="FRZ17" s="1364"/>
      <c r="FSA17" s="1364"/>
      <c r="FSB17" s="1364"/>
      <c r="FSC17" s="1364"/>
      <c r="FSD17" s="1364"/>
      <c r="FSE17" s="1364"/>
      <c r="FSF17" s="1364"/>
      <c r="FSG17" s="1364"/>
      <c r="FSH17" s="1364"/>
      <c r="FSI17" s="1364"/>
      <c r="FSJ17" s="1364"/>
      <c r="FSK17" s="1364"/>
      <c r="FSL17" s="1364"/>
      <c r="FSM17" s="1364"/>
      <c r="FSN17" s="1364"/>
      <c r="FSO17" s="1364"/>
      <c r="FSP17" s="1364"/>
      <c r="FSQ17" s="1364"/>
      <c r="FSR17" s="1364"/>
      <c r="FSS17" s="1364"/>
      <c r="FST17" s="1364"/>
      <c r="FSU17" s="1364"/>
      <c r="FSV17" s="1364"/>
      <c r="FSW17" s="1364"/>
      <c r="FSX17" s="1364"/>
      <c r="FSY17" s="1364"/>
      <c r="FSZ17" s="1364"/>
      <c r="FTA17" s="1364"/>
      <c r="FTB17" s="1364"/>
      <c r="FTC17" s="1364"/>
      <c r="FTD17" s="1364"/>
      <c r="FTE17" s="1364"/>
      <c r="FTF17" s="1364"/>
      <c r="FTG17" s="1364"/>
      <c r="FTH17" s="1364"/>
      <c r="FTI17" s="1364"/>
      <c r="FTJ17" s="1364"/>
      <c r="FTK17" s="1364"/>
      <c r="FTL17" s="1364"/>
      <c r="FTM17" s="1364"/>
      <c r="FTN17" s="1364"/>
      <c r="FTO17" s="1364"/>
      <c r="FTP17" s="1364"/>
      <c r="FTQ17" s="1364"/>
      <c r="FTR17" s="1364"/>
      <c r="FTS17" s="1364"/>
      <c r="FTT17" s="1364"/>
      <c r="FTU17" s="1364"/>
      <c r="FTV17" s="1364"/>
      <c r="FTW17" s="1364"/>
      <c r="FTX17" s="1364"/>
      <c r="FTY17" s="1364"/>
      <c r="FTZ17" s="1364"/>
      <c r="FUA17" s="1364"/>
      <c r="FUB17" s="1364"/>
      <c r="FUC17" s="1364"/>
      <c r="FUD17" s="1364"/>
      <c r="FUE17" s="1364"/>
      <c r="FUF17" s="1364"/>
      <c r="FUG17" s="1364"/>
      <c r="FUH17" s="1364"/>
      <c r="FUI17" s="1364"/>
      <c r="FUJ17" s="1364"/>
      <c r="FUK17" s="1364"/>
      <c r="FUL17" s="1364"/>
      <c r="FUM17" s="1364"/>
      <c r="FUN17" s="1364"/>
      <c r="FUO17" s="1364"/>
      <c r="FUP17" s="1364"/>
      <c r="FUQ17" s="1364"/>
      <c r="FUR17" s="1364"/>
      <c r="FUS17" s="1364"/>
      <c r="FUT17" s="1364"/>
      <c r="FUU17" s="1364"/>
      <c r="FUV17" s="1364"/>
      <c r="FUW17" s="1364"/>
      <c r="FUX17" s="1364"/>
      <c r="FUY17" s="1364"/>
      <c r="FUZ17" s="1364"/>
      <c r="FVA17" s="1364"/>
      <c r="FVB17" s="1364"/>
      <c r="FVC17" s="1364"/>
      <c r="FVD17" s="1364"/>
      <c r="FVE17" s="1364"/>
      <c r="FVF17" s="1364"/>
      <c r="FVG17" s="1364"/>
      <c r="FVH17" s="1364"/>
      <c r="FVI17" s="1364"/>
      <c r="FVJ17" s="1364"/>
      <c r="FVK17" s="1364"/>
      <c r="FVL17" s="1364"/>
      <c r="FVM17" s="1364"/>
      <c r="FVN17" s="1364"/>
      <c r="FVO17" s="1364"/>
      <c r="FVP17" s="1364"/>
      <c r="FVQ17" s="1364"/>
      <c r="FVR17" s="1364"/>
      <c r="FVS17" s="1364"/>
      <c r="FVT17" s="1364"/>
      <c r="FVU17" s="1364"/>
      <c r="FVV17" s="1364"/>
      <c r="FVW17" s="1364"/>
      <c r="FVX17" s="1364"/>
      <c r="FVY17" s="1364"/>
      <c r="FVZ17" s="1364"/>
      <c r="FWA17" s="1364"/>
      <c r="FWB17" s="1364"/>
      <c r="FWC17" s="1364"/>
      <c r="FWD17" s="1364"/>
      <c r="FWE17" s="1364"/>
      <c r="FWF17" s="1364"/>
      <c r="FWG17" s="1364"/>
      <c r="FWH17" s="1364"/>
      <c r="FWI17" s="1364"/>
      <c r="FWJ17" s="1364"/>
      <c r="FWK17" s="1364"/>
      <c r="FWL17" s="1364"/>
      <c r="FWM17" s="1364"/>
      <c r="FWN17" s="1364"/>
      <c r="FWO17" s="1364"/>
      <c r="FWP17" s="1364"/>
      <c r="FWQ17" s="1364"/>
      <c r="FWR17" s="1364"/>
      <c r="FWS17" s="1364"/>
      <c r="FWT17" s="1364"/>
      <c r="FWU17" s="1364"/>
      <c r="FWV17" s="1364"/>
      <c r="FWW17" s="1364"/>
      <c r="FWX17" s="1364"/>
      <c r="FWY17" s="1364"/>
      <c r="FWZ17" s="1364"/>
      <c r="FXA17" s="1364"/>
      <c r="FXB17" s="1364"/>
      <c r="FXC17" s="1364"/>
      <c r="FXD17" s="1364"/>
      <c r="FXE17" s="1364"/>
      <c r="FXF17" s="1364"/>
      <c r="FXG17" s="1364"/>
      <c r="FXH17" s="1364"/>
      <c r="FXI17" s="1364"/>
      <c r="FXJ17" s="1364"/>
      <c r="FXK17" s="1364"/>
      <c r="FXL17" s="1364"/>
      <c r="FXM17" s="1364"/>
      <c r="FXN17" s="1364"/>
      <c r="FXO17" s="1364"/>
      <c r="FXP17" s="1364"/>
      <c r="FXQ17" s="1364"/>
      <c r="FXR17" s="1364"/>
      <c r="FXS17" s="1364"/>
      <c r="FXT17" s="1364"/>
      <c r="FXU17" s="1364"/>
      <c r="FXV17" s="1364"/>
      <c r="FXW17" s="1364"/>
      <c r="FXX17" s="1364"/>
      <c r="FXY17" s="1364"/>
      <c r="FXZ17" s="1364"/>
      <c r="FYA17" s="1364"/>
      <c r="FYB17" s="1364"/>
      <c r="FYC17" s="1364"/>
      <c r="FYD17" s="1364"/>
      <c r="FYE17" s="1364"/>
      <c r="FYF17" s="1364"/>
      <c r="FYG17" s="1364"/>
      <c r="FYH17" s="1364"/>
      <c r="FYI17" s="1364"/>
      <c r="FYJ17" s="1364"/>
      <c r="FYK17" s="1364"/>
      <c r="FYL17" s="1364"/>
      <c r="FYM17" s="1364"/>
      <c r="FYN17" s="1364"/>
      <c r="FYO17" s="1364"/>
      <c r="FYP17" s="1364"/>
      <c r="FYQ17" s="1364"/>
      <c r="FYR17" s="1364"/>
      <c r="FYS17" s="1364"/>
      <c r="FYT17" s="1364"/>
      <c r="FYU17" s="1364"/>
      <c r="FYV17" s="1364"/>
      <c r="FYW17" s="1364"/>
      <c r="FYX17" s="1364"/>
      <c r="FYY17" s="1364"/>
      <c r="FYZ17" s="1364"/>
      <c r="FZA17" s="1364"/>
      <c r="FZB17" s="1364"/>
      <c r="FZC17" s="1364"/>
      <c r="FZD17" s="1364"/>
      <c r="FZE17" s="1364"/>
      <c r="FZF17" s="1364"/>
      <c r="FZG17" s="1364"/>
      <c r="FZH17" s="1364"/>
      <c r="FZI17" s="1364"/>
      <c r="FZJ17" s="1364"/>
      <c r="FZK17" s="1364"/>
      <c r="FZL17" s="1364"/>
      <c r="FZM17" s="1364"/>
      <c r="FZN17" s="1364"/>
      <c r="FZO17" s="1364"/>
      <c r="FZP17" s="1364"/>
      <c r="FZQ17" s="1364"/>
      <c r="FZR17" s="1364"/>
      <c r="FZS17" s="1364"/>
      <c r="FZT17" s="1364"/>
      <c r="FZU17" s="1364"/>
      <c r="FZV17" s="1364"/>
      <c r="FZW17" s="1364"/>
      <c r="FZX17" s="1364"/>
      <c r="FZY17" s="1364"/>
      <c r="FZZ17" s="1364"/>
      <c r="GAA17" s="1364"/>
      <c r="GAB17" s="1364"/>
      <c r="GAC17" s="1364"/>
      <c r="GAD17" s="1364"/>
      <c r="GAE17" s="1364"/>
      <c r="GAF17" s="1364"/>
      <c r="GAG17" s="1364"/>
      <c r="GAH17" s="1364"/>
      <c r="GAI17" s="1364"/>
      <c r="GAJ17" s="1364"/>
      <c r="GAK17" s="1364"/>
      <c r="GAL17" s="1364"/>
      <c r="GAM17" s="1364"/>
      <c r="GAN17" s="1364"/>
      <c r="GAO17" s="1364"/>
      <c r="GAP17" s="1364"/>
      <c r="GAQ17" s="1364"/>
      <c r="GAR17" s="1364"/>
      <c r="GAS17" s="1364"/>
      <c r="GAT17" s="1364"/>
      <c r="GAU17" s="1364"/>
      <c r="GAV17" s="1364"/>
      <c r="GAW17" s="1364"/>
      <c r="GAX17" s="1364"/>
      <c r="GAY17" s="1364"/>
      <c r="GAZ17" s="1364"/>
      <c r="GBA17" s="1364"/>
      <c r="GBB17" s="1364"/>
      <c r="GBC17" s="1364"/>
      <c r="GBD17" s="1364"/>
      <c r="GBE17" s="1364"/>
      <c r="GBF17" s="1364"/>
      <c r="GBG17" s="1364"/>
      <c r="GBH17" s="1364"/>
      <c r="GBI17" s="1364"/>
      <c r="GBJ17" s="1364"/>
      <c r="GBK17" s="1364"/>
      <c r="GBL17" s="1364"/>
      <c r="GBM17" s="1364"/>
      <c r="GBN17" s="1364"/>
      <c r="GBO17" s="1364"/>
      <c r="GBP17" s="1364"/>
      <c r="GBQ17" s="1364"/>
      <c r="GBR17" s="1364"/>
      <c r="GBS17" s="1364"/>
      <c r="GBT17" s="1364"/>
      <c r="GBU17" s="1364"/>
      <c r="GBV17" s="1364"/>
      <c r="GBW17" s="1364"/>
      <c r="GBX17" s="1364"/>
      <c r="GBY17" s="1364"/>
      <c r="GBZ17" s="1364"/>
      <c r="GCA17" s="1364"/>
      <c r="GCB17" s="1364"/>
      <c r="GCC17" s="1364"/>
      <c r="GCD17" s="1364"/>
      <c r="GCE17" s="1364"/>
      <c r="GCF17" s="1364"/>
      <c r="GCG17" s="1364"/>
      <c r="GCH17" s="1364"/>
      <c r="GCI17" s="1364"/>
      <c r="GCJ17" s="1364"/>
      <c r="GCK17" s="1364"/>
      <c r="GCL17" s="1364"/>
      <c r="GCM17" s="1364"/>
      <c r="GCN17" s="1364"/>
      <c r="GCO17" s="1364"/>
      <c r="GCP17" s="1364"/>
      <c r="GCQ17" s="1364"/>
      <c r="GCR17" s="1364"/>
      <c r="GCS17" s="1364"/>
      <c r="GCT17" s="1364"/>
      <c r="GCU17" s="1364"/>
      <c r="GCV17" s="1364"/>
      <c r="GCW17" s="1364"/>
      <c r="GCX17" s="1364"/>
      <c r="GCY17" s="1364"/>
      <c r="GCZ17" s="1364"/>
      <c r="GDA17" s="1364"/>
      <c r="GDB17" s="1364"/>
      <c r="GDC17" s="1364"/>
      <c r="GDD17" s="1364"/>
      <c r="GDE17" s="1364"/>
      <c r="GDF17" s="1364"/>
      <c r="GDG17" s="1364"/>
      <c r="GDH17" s="1364"/>
      <c r="GDI17" s="1364"/>
      <c r="GDJ17" s="1364"/>
      <c r="GDK17" s="1364"/>
      <c r="GDL17" s="1364"/>
      <c r="GDM17" s="1364"/>
      <c r="GDN17" s="1364"/>
      <c r="GDO17" s="1364"/>
      <c r="GDP17" s="1364"/>
      <c r="GDQ17" s="1364"/>
      <c r="GDR17" s="1364"/>
      <c r="GDS17" s="1364"/>
      <c r="GDT17" s="1364"/>
      <c r="GDU17" s="1364"/>
      <c r="GDV17" s="1364"/>
      <c r="GDW17" s="1364"/>
      <c r="GDX17" s="1364"/>
      <c r="GDY17" s="1364"/>
      <c r="GDZ17" s="1364"/>
      <c r="GEA17" s="1364"/>
      <c r="GEB17" s="1364"/>
      <c r="GEC17" s="1364"/>
      <c r="GED17" s="1364"/>
      <c r="GEE17" s="1364"/>
      <c r="GEF17" s="1364"/>
      <c r="GEG17" s="1364"/>
      <c r="GEH17" s="1364"/>
      <c r="GEI17" s="1364"/>
      <c r="GEJ17" s="1364"/>
      <c r="GEK17" s="1364"/>
      <c r="GEL17" s="1364"/>
      <c r="GEM17" s="1364"/>
      <c r="GEN17" s="1364"/>
      <c r="GEO17" s="1364"/>
      <c r="GEP17" s="1364"/>
      <c r="GEQ17" s="1364"/>
      <c r="GER17" s="1364"/>
      <c r="GES17" s="1364"/>
      <c r="GET17" s="1364"/>
      <c r="GEU17" s="1364"/>
      <c r="GEV17" s="1364"/>
      <c r="GEW17" s="1364"/>
      <c r="GEX17" s="1364"/>
      <c r="GEY17" s="1364"/>
      <c r="GEZ17" s="1364"/>
      <c r="GFA17" s="1364"/>
      <c r="GFB17" s="1364"/>
      <c r="GFC17" s="1364"/>
      <c r="GFD17" s="1364"/>
      <c r="GFE17" s="1364"/>
      <c r="GFF17" s="1364"/>
      <c r="GFG17" s="1364"/>
      <c r="GFH17" s="1364"/>
      <c r="GFI17" s="1364"/>
      <c r="GFJ17" s="1364"/>
      <c r="GFK17" s="1364"/>
      <c r="GFL17" s="1364"/>
      <c r="GFM17" s="1364"/>
      <c r="GFN17" s="1364"/>
      <c r="GFO17" s="1364"/>
      <c r="GFP17" s="1364"/>
      <c r="GFQ17" s="1364"/>
      <c r="GFR17" s="1364"/>
      <c r="GFS17" s="1364"/>
      <c r="GFT17" s="1364"/>
      <c r="GFU17" s="1364"/>
      <c r="GFV17" s="1364"/>
      <c r="GFW17" s="1364"/>
      <c r="GFX17" s="1364"/>
      <c r="GFY17" s="1364"/>
      <c r="GFZ17" s="1364"/>
      <c r="GGA17" s="1364"/>
      <c r="GGB17" s="1364"/>
      <c r="GGC17" s="1364"/>
      <c r="GGD17" s="1364"/>
      <c r="GGE17" s="1364"/>
      <c r="GGF17" s="1364"/>
      <c r="GGG17" s="1364"/>
      <c r="GGH17" s="1364"/>
      <c r="GGI17" s="1364"/>
      <c r="GGJ17" s="1364"/>
      <c r="GGK17" s="1364"/>
      <c r="GGL17" s="1364"/>
      <c r="GGM17" s="1364"/>
      <c r="GGN17" s="1364"/>
      <c r="GGO17" s="1364"/>
      <c r="GGP17" s="1364"/>
      <c r="GGQ17" s="1364"/>
      <c r="GGR17" s="1364"/>
      <c r="GGS17" s="1364"/>
      <c r="GGT17" s="1364"/>
      <c r="GGU17" s="1364"/>
      <c r="GGV17" s="1364"/>
      <c r="GGW17" s="1364"/>
      <c r="GGX17" s="1364"/>
      <c r="GGY17" s="1364"/>
      <c r="GGZ17" s="1364"/>
      <c r="GHA17" s="1364"/>
      <c r="GHB17" s="1364"/>
      <c r="GHC17" s="1364"/>
      <c r="GHD17" s="1364"/>
      <c r="GHE17" s="1364"/>
      <c r="GHF17" s="1364"/>
      <c r="GHG17" s="1364"/>
      <c r="GHH17" s="1364"/>
      <c r="GHI17" s="1364"/>
      <c r="GHJ17" s="1364"/>
      <c r="GHK17" s="1364"/>
      <c r="GHL17" s="1364"/>
      <c r="GHM17" s="1364"/>
      <c r="GHN17" s="1364"/>
      <c r="GHO17" s="1364"/>
      <c r="GHP17" s="1364"/>
      <c r="GHQ17" s="1364"/>
      <c r="GHR17" s="1364"/>
      <c r="GHS17" s="1364"/>
      <c r="GHT17" s="1364"/>
      <c r="GHU17" s="1364"/>
      <c r="GHV17" s="1364"/>
      <c r="GHW17" s="1364"/>
      <c r="GHX17" s="1364"/>
      <c r="GHY17" s="1364"/>
      <c r="GHZ17" s="1364"/>
      <c r="GIA17" s="1364"/>
      <c r="GIB17" s="1364"/>
      <c r="GIC17" s="1364"/>
      <c r="GID17" s="1364"/>
      <c r="GIE17" s="1364"/>
      <c r="GIF17" s="1364"/>
      <c r="GIG17" s="1364"/>
      <c r="GIH17" s="1364"/>
      <c r="GII17" s="1364"/>
      <c r="GIJ17" s="1364"/>
      <c r="GIK17" s="1364"/>
      <c r="GIL17" s="1364"/>
      <c r="GIM17" s="1364"/>
      <c r="GIN17" s="1364"/>
      <c r="GIO17" s="1364"/>
      <c r="GIP17" s="1364"/>
      <c r="GIQ17" s="1364"/>
      <c r="GIR17" s="1364"/>
      <c r="GIS17" s="1364"/>
      <c r="GIT17" s="1364"/>
      <c r="GIU17" s="1364"/>
      <c r="GIV17" s="1364"/>
      <c r="GIW17" s="1364"/>
      <c r="GIX17" s="1364"/>
      <c r="GIY17" s="1364"/>
      <c r="GIZ17" s="1364"/>
      <c r="GJA17" s="1364"/>
      <c r="GJB17" s="1364"/>
      <c r="GJC17" s="1364"/>
      <c r="GJD17" s="1364"/>
      <c r="GJE17" s="1364"/>
      <c r="GJF17" s="1364"/>
      <c r="GJG17" s="1364"/>
      <c r="GJH17" s="1364"/>
      <c r="GJI17" s="1364"/>
      <c r="GJJ17" s="1364"/>
      <c r="GJK17" s="1364"/>
      <c r="GJL17" s="1364"/>
      <c r="GJM17" s="1364"/>
      <c r="GJN17" s="1364"/>
      <c r="GJO17" s="1364"/>
      <c r="GJP17" s="1364"/>
      <c r="GJQ17" s="1364"/>
      <c r="GJR17" s="1364"/>
      <c r="GJS17" s="1364"/>
      <c r="GJT17" s="1364"/>
      <c r="GJU17" s="1364"/>
      <c r="GJV17" s="1364"/>
      <c r="GJW17" s="1364"/>
      <c r="GJX17" s="1364"/>
      <c r="GJY17" s="1364"/>
      <c r="GJZ17" s="1364"/>
      <c r="GKA17" s="1364"/>
      <c r="GKB17" s="1364"/>
      <c r="GKC17" s="1364"/>
      <c r="GKD17" s="1364"/>
      <c r="GKE17" s="1364"/>
      <c r="GKF17" s="1364"/>
      <c r="GKG17" s="1364"/>
      <c r="GKH17" s="1364"/>
      <c r="GKI17" s="1364"/>
      <c r="GKJ17" s="1364"/>
      <c r="GKK17" s="1364"/>
      <c r="GKL17" s="1364"/>
      <c r="GKM17" s="1364"/>
      <c r="GKN17" s="1364"/>
      <c r="GKO17" s="1364"/>
      <c r="GKP17" s="1364"/>
      <c r="GKQ17" s="1364"/>
      <c r="GKR17" s="1364"/>
      <c r="GKS17" s="1364"/>
      <c r="GKT17" s="1364"/>
      <c r="GKU17" s="1364"/>
      <c r="GKV17" s="1364"/>
      <c r="GKW17" s="1364"/>
      <c r="GKX17" s="1364"/>
      <c r="GKY17" s="1364"/>
      <c r="GKZ17" s="1364"/>
      <c r="GLA17" s="1364"/>
      <c r="GLB17" s="1364"/>
      <c r="GLC17" s="1364"/>
      <c r="GLD17" s="1364"/>
      <c r="GLE17" s="1364"/>
      <c r="GLF17" s="1364"/>
      <c r="GLG17" s="1364"/>
      <c r="GLH17" s="1364"/>
      <c r="GLI17" s="1364"/>
      <c r="GLJ17" s="1364"/>
      <c r="GLK17" s="1364"/>
      <c r="GLL17" s="1364"/>
      <c r="GLM17" s="1364"/>
      <c r="GLN17" s="1364"/>
      <c r="GLO17" s="1364"/>
      <c r="GLP17" s="1364"/>
      <c r="GLQ17" s="1364"/>
      <c r="GLR17" s="1364"/>
      <c r="GLS17" s="1364"/>
      <c r="GLT17" s="1364"/>
      <c r="GLU17" s="1364"/>
      <c r="GLV17" s="1364"/>
      <c r="GLW17" s="1364"/>
      <c r="GLX17" s="1364"/>
      <c r="GLY17" s="1364"/>
      <c r="GLZ17" s="1364"/>
      <c r="GMA17" s="1364"/>
      <c r="GMB17" s="1364"/>
      <c r="GMC17" s="1364"/>
      <c r="GMD17" s="1364"/>
      <c r="GME17" s="1364"/>
      <c r="GMF17" s="1364"/>
      <c r="GMG17" s="1364"/>
      <c r="GMH17" s="1364"/>
      <c r="GMI17" s="1364"/>
      <c r="GMJ17" s="1364"/>
      <c r="GMK17" s="1364"/>
      <c r="GML17" s="1364"/>
      <c r="GMM17" s="1364"/>
      <c r="GMN17" s="1364"/>
      <c r="GMO17" s="1364"/>
      <c r="GMP17" s="1364"/>
      <c r="GMQ17" s="1364"/>
      <c r="GMR17" s="1364"/>
      <c r="GMS17" s="1364"/>
      <c r="GMT17" s="1364"/>
      <c r="GMU17" s="1364"/>
      <c r="GMV17" s="1364"/>
      <c r="GMW17" s="1364"/>
      <c r="GMX17" s="1364"/>
      <c r="GMY17" s="1364"/>
      <c r="GMZ17" s="1364"/>
      <c r="GNA17" s="1364"/>
      <c r="GNB17" s="1364"/>
      <c r="GNC17" s="1364"/>
      <c r="GND17" s="1364"/>
      <c r="GNE17" s="1364"/>
      <c r="GNF17" s="1364"/>
      <c r="GNG17" s="1364"/>
      <c r="GNH17" s="1364"/>
      <c r="GNI17" s="1364"/>
      <c r="GNJ17" s="1364"/>
      <c r="GNK17" s="1364"/>
      <c r="GNL17" s="1364"/>
      <c r="GNM17" s="1364"/>
      <c r="GNN17" s="1364"/>
      <c r="GNO17" s="1364"/>
      <c r="GNP17" s="1364"/>
      <c r="GNQ17" s="1364"/>
      <c r="GNR17" s="1364"/>
      <c r="GNS17" s="1364"/>
      <c r="GNT17" s="1364"/>
      <c r="GNU17" s="1364"/>
      <c r="GNV17" s="1364"/>
      <c r="GNW17" s="1364"/>
      <c r="GNX17" s="1364"/>
      <c r="GNY17" s="1364"/>
      <c r="GNZ17" s="1364"/>
      <c r="GOA17" s="1364"/>
      <c r="GOB17" s="1364"/>
      <c r="GOC17" s="1364"/>
      <c r="GOD17" s="1364"/>
      <c r="GOE17" s="1364"/>
      <c r="GOF17" s="1364"/>
      <c r="GOG17" s="1364"/>
      <c r="GOH17" s="1364"/>
      <c r="GOI17" s="1364"/>
      <c r="GOJ17" s="1364"/>
      <c r="GOK17" s="1364"/>
      <c r="GOL17" s="1364"/>
      <c r="GOM17" s="1364"/>
      <c r="GON17" s="1364"/>
      <c r="GOO17" s="1364"/>
      <c r="GOP17" s="1364"/>
      <c r="GOQ17" s="1364"/>
      <c r="GOR17" s="1364"/>
      <c r="GOS17" s="1364"/>
      <c r="GOT17" s="1364"/>
      <c r="GOU17" s="1364"/>
      <c r="GOV17" s="1364"/>
      <c r="GOW17" s="1364"/>
      <c r="GOX17" s="1364"/>
      <c r="GOY17" s="1364"/>
      <c r="GOZ17" s="1364"/>
      <c r="GPA17" s="1364"/>
      <c r="GPB17" s="1364"/>
      <c r="GPC17" s="1364"/>
      <c r="GPD17" s="1364"/>
      <c r="GPE17" s="1364"/>
      <c r="GPF17" s="1364"/>
      <c r="GPG17" s="1364"/>
      <c r="GPH17" s="1364"/>
      <c r="GPI17" s="1364"/>
      <c r="GPJ17" s="1364"/>
      <c r="GPK17" s="1364"/>
      <c r="GPL17" s="1364"/>
      <c r="GPM17" s="1364"/>
      <c r="GPN17" s="1364"/>
      <c r="GPO17" s="1364"/>
      <c r="GPP17" s="1364"/>
      <c r="GPQ17" s="1364"/>
      <c r="GPR17" s="1364"/>
      <c r="GPS17" s="1364"/>
      <c r="GPT17" s="1364"/>
      <c r="GPU17" s="1364"/>
      <c r="GPV17" s="1364"/>
      <c r="GPW17" s="1364"/>
      <c r="GPX17" s="1364"/>
      <c r="GPY17" s="1364"/>
      <c r="GPZ17" s="1364"/>
      <c r="GQA17" s="1364"/>
      <c r="GQB17" s="1364"/>
      <c r="GQC17" s="1364"/>
      <c r="GQD17" s="1364"/>
      <c r="GQE17" s="1364"/>
      <c r="GQF17" s="1364"/>
      <c r="GQG17" s="1364"/>
      <c r="GQH17" s="1364"/>
      <c r="GQI17" s="1364"/>
      <c r="GQJ17" s="1364"/>
      <c r="GQK17" s="1364"/>
      <c r="GQL17" s="1364"/>
      <c r="GQM17" s="1364"/>
      <c r="GQN17" s="1364"/>
      <c r="GQO17" s="1364"/>
      <c r="GQP17" s="1364"/>
      <c r="GQQ17" s="1364"/>
      <c r="GQR17" s="1364"/>
      <c r="GQS17" s="1364"/>
      <c r="GQT17" s="1364"/>
      <c r="GQU17" s="1364"/>
      <c r="GQV17" s="1364"/>
      <c r="GQW17" s="1364"/>
      <c r="GQX17" s="1364"/>
      <c r="GQY17" s="1364"/>
      <c r="GQZ17" s="1364"/>
      <c r="GRA17" s="1364"/>
      <c r="GRB17" s="1364"/>
      <c r="GRC17" s="1364"/>
      <c r="GRD17" s="1364"/>
      <c r="GRE17" s="1364"/>
      <c r="GRF17" s="1364"/>
      <c r="GRG17" s="1364"/>
      <c r="GRH17" s="1364"/>
      <c r="GRI17" s="1364"/>
      <c r="GRJ17" s="1364"/>
      <c r="GRK17" s="1364"/>
      <c r="GRL17" s="1364"/>
      <c r="GRM17" s="1364"/>
      <c r="GRN17" s="1364"/>
      <c r="GRO17" s="1364"/>
      <c r="GRP17" s="1364"/>
      <c r="GRQ17" s="1364"/>
      <c r="GRR17" s="1364"/>
      <c r="GRS17" s="1364"/>
      <c r="GRT17" s="1364"/>
      <c r="GRU17" s="1364"/>
      <c r="GRV17" s="1364"/>
      <c r="GRW17" s="1364"/>
      <c r="GRX17" s="1364"/>
      <c r="GRY17" s="1364"/>
      <c r="GRZ17" s="1364"/>
      <c r="GSA17" s="1364"/>
      <c r="GSB17" s="1364"/>
      <c r="GSC17" s="1364"/>
      <c r="GSD17" s="1364"/>
      <c r="GSE17" s="1364"/>
      <c r="GSF17" s="1364"/>
      <c r="GSG17" s="1364"/>
      <c r="GSH17" s="1364"/>
      <c r="GSI17" s="1364"/>
      <c r="GSJ17" s="1364"/>
      <c r="GSK17" s="1364"/>
      <c r="GSL17" s="1364"/>
      <c r="GSM17" s="1364"/>
      <c r="GSN17" s="1364"/>
      <c r="GSO17" s="1364"/>
      <c r="GSP17" s="1364"/>
      <c r="GSQ17" s="1364"/>
      <c r="GSR17" s="1364"/>
      <c r="GSS17" s="1364"/>
      <c r="GST17" s="1364"/>
      <c r="GSU17" s="1364"/>
      <c r="GSV17" s="1364"/>
      <c r="GSW17" s="1364"/>
      <c r="GSX17" s="1364"/>
      <c r="GSY17" s="1364"/>
      <c r="GSZ17" s="1364"/>
      <c r="GTA17" s="1364"/>
      <c r="GTB17" s="1364"/>
      <c r="GTC17" s="1364"/>
      <c r="GTD17" s="1364"/>
      <c r="GTE17" s="1364"/>
      <c r="GTF17" s="1364"/>
      <c r="GTG17" s="1364"/>
      <c r="GTH17" s="1364"/>
      <c r="GTI17" s="1364"/>
      <c r="GTJ17" s="1364"/>
      <c r="GTK17" s="1364"/>
      <c r="GTL17" s="1364"/>
      <c r="GTM17" s="1364"/>
      <c r="GTN17" s="1364"/>
      <c r="GTO17" s="1364"/>
      <c r="GTP17" s="1364"/>
      <c r="GTQ17" s="1364"/>
      <c r="GTR17" s="1364"/>
      <c r="GTS17" s="1364"/>
      <c r="GTT17" s="1364"/>
      <c r="GTU17" s="1364"/>
      <c r="GTV17" s="1364"/>
      <c r="GTW17" s="1364"/>
      <c r="GTX17" s="1364"/>
      <c r="GTY17" s="1364"/>
      <c r="GTZ17" s="1364"/>
      <c r="GUA17" s="1364"/>
      <c r="GUB17" s="1364"/>
      <c r="GUC17" s="1364"/>
      <c r="GUD17" s="1364"/>
      <c r="GUE17" s="1364"/>
      <c r="GUF17" s="1364"/>
      <c r="GUG17" s="1364"/>
      <c r="GUH17" s="1364"/>
      <c r="GUI17" s="1364"/>
      <c r="GUJ17" s="1364"/>
      <c r="GUK17" s="1364"/>
      <c r="GUL17" s="1364"/>
      <c r="GUM17" s="1364"/>
      <c r="GUN17" s="1364"/>
      <c r="GUO17" s="1364"/>
      <c r="GUP17" s="1364"/>
      <c r="GUQ17" s="1364"/>
      <c r="GUR17" s="1364"/>
      <c r="GUS17" s="1364"/>
      <c r="GUT17" s="1364"/>
      <c r="GUU17" s="1364"/>
      <c r="GUV17" s="1364"/>
      <c r="GUW17" s="1364"/>
      <c r="GUX17" s="1364"/>
      <c r="GUY17" s="1364"/>
      <c r="GUZ17" s="1364"/>
      <c r="GVA17" s="1364"/>
      <c r="GVB17" s="1364"/>
      <c r="GVC17" s="1364"/>
      <c r="GVD17" s="1364"/>
      <c r="GVE17" s="1364"/>
      <c r="GVF17" s="1364"/>
      <c r="GVG17" s="1364"/>
      <c r="GVH17" s="1364"/>
      <c r="GVI17" s="1364"/>
      <c r="GVJ17" s="1364"/>
      <c r="GVK17" s="1364"/>
      <c r="GVL17" s="1364"/>
      <c r="GVM17" s="1364"/>
      <c r="GVN17" s="1364"/>
      <c r="GVO17" s="1364"/>
      <c r="GVP17" s="1364"/>
      <c r="GVQ17" s="1364"/>
      <c r="GVR17" s="1364"/>
      <c r="GVS17" s="1364"/>
      <c r="GVT17" s="1364"/>
      <c r="GVU17" s="1364"/>
      <c r="GVV17" s="1364"/>
      <c r="GVW17" s="1364"/>
      <c r="GVX17" s="1364"/>
      <c r="GVY17" s="1364"/>
      <c r="GVZ17" s="1364"/>
      <c r="GWA17" s="1364"/>
      <c r="GWB17" s="1364"/>
      <c r="GWC17" s="1364"/>
      <c r="GWD17" s="1364"/>
      <c r="GWE17" s="1364"/>
      <c r="GWF17" s="1364"/>
      <c r="GWG17" s="1364"/>
      <c r="GWH17" s="1364"/>
      <c r="GWI17" s="1364"/>
      <c r="GWJ17" s="1364"/>
      <c r="GWK17" s="1364"/>
      <c r="GWL17" s="1364"/>
      <c r="GWM17" s="1364"/>
      <c r="GWN17" s="1364"/>
      <c r="GWO17" s="1364"/>
      <c r="GWP17" s="1364"/>
      <c r="GWQ17" s="1364"/>
      <c r="GWR17" s="1364"/>
      <c r="GWS17" s="1364"/>
      <c r="GWT17" s="1364"/>
      <c r="GWU17" s="1364"/>
      <c r="GWV17" s="1364"/>
      <c r="GWW17" s="1364"/>
      <c r="GWX17" s="1364"/>
      <c r="GWY17" s="1364"/>
      <c r="GWZ17" s="1364"/>
      <c r="GXA17" s="1364"/>
      <c r="GXB17" s="1364"/>
      <c r="GXC17" s="1364"/>
      <c r="GXD17" s="1364"/>
      <c r="GXE17" s="1364"/>
      <c r="GXF17" s="1364"/>
      <c r="GXG17" s="1364"/>
      <c r="GXH17" s="1364"/>
      <c r="GXI17" s="1364"/>
      <c r="GXJ17" s="1364"/>
      <c r="GXK17" s="1364"/>
      <c r="GXL17" s="1364"/>
      <c r="GXM17" s="1364"/>
      <c r="GXN17" s="1364"/>
      <c r="GXO17" s="1364"/>
      <c r="GXP17" s="1364"/>
      <c r="GXQ17" s="1364"/>
      <c r="GXR17" s="1364"/>
      <c r="GXS17" s="1364"/>
      <c r="GXT17" s="1364"/>
      <c r="GXU17" s="1364"/>
      <c r="GXV17" s="1364"/>
      <c r="GXW17" s="1364"/>
      <c r="GXX17" s="1364"/>
      <c r="GXY17" s="1364"/>
      <c r="GXZ17" s="1364"/>
      <c r="GYA17" s="1364"/>
      <c r="GYB17" s="1364"/>
      <c r="GYC17" s="1364"/>
      <c r="GYD17" s="1364"/>
      <c r="GYE17" s="1364"/>
      <c r="GYF17" s="1364"/>
      <c r="GYG17" s="1364"/>
      <c r="GYH17" s="1364"/>
      <c r="GYI17" s="1364"/>
      <c r="GYJ17" s="1364"/>
      <c r="GYK17" s="1364"/>
      <c r="GYL17" s="1364"/>
      <c r="GYM17" s="1364"/>
      <c r="GYN17" s="1364"/>
      <c r="GYO17" s="1364"/>
      <c r="GYP17" s="1364"/>
      <c r="GYQ17" s="1364"/>
      <c r="GYR17" s="1364"/>
      <c r="GYS17" s="1364"/>
      <c r="GYT17" s="1364"/>
      <c r="GYU17" s="1364"/>
      <c r="GYV17" s="1364"/>
      <c r="GYW17" s="1364"/>
      <c r="GYX17" s="1364"/>
      <c r="GYY17" s="1364"/>
      <c r="GYZ17" s="1364"/>
      <c r="GZA17" s="1364"/>
      <c r="GZB17" s="1364"/>
      <c r="GZC17" s="1364"/>
      <c r="GZD17" s="1364"/>
      <c r="GZE17" s="1364"/>
      <c r="GZF17" s="1364"/>
      <c r="GZG17" s="1364"/>
      <c r="GZH17" s="1364"/>
      <c r="GZI17" s="1364"/>
      <c r="GZJ17" s="1364"/>
      <c r="GZK17" s="1364"/>
      <c r="GZL17" s="1364"/>
      <c r="GZM17" s="1364"/>
      <c r="GZN17" s="1364"/>
      <c r="GZO17" s="1364"/>
      <c r="GZP17" s="1364"/>
      <c r="GZQ17" s="1364"/>
      <c r="GZR17" s="1364"/>
      <c r="GZS17" s="1364"/>
      <c r="GZT17" s="1364"/>
      <c r="GZU17" s="1364"/>
      <c r="GZV17" s="1364"/>
      <c r="GZW17" s="1364"/>
      <c r="GZX17" s="1364"/>
      <c r="GZY17" s="1364"/>
      <c r="GZZ17" s="1364"/>
      <c r="HAA17" s="1364"/>
      <c r="HAB17" s="1364"/>
      <c r="HAC17" s="1364"/>
      <c r="HAD17" s="1364"/>
      <c r="HAE17" s="1364"/>
      <c r="HAF17" s="1364"/>
      <c r="HAG17" s="1364"/>
      <c r="HAH17" s="1364"/>
      <c r="HAI17" s="1364"/>
      <c r="HAJ17" s="1364"/>
      <c r="HAK17" s="1364"/>
      <c r="HAL17" s="1364"/>
      <c r="HAM17" s="1364"/>
      <c r="HAN17" s="1364"/>
      <c r="HAO17" s="1364"/>
      <c r="HAP17" s="1364"/>
      <c r="HAQ17" s="1364"/>
      <c r="HAR17" s="1364"/>
      <c r="HAS17" s="1364"/>
      <c r="HAT17" s="1364"/>
      <c r="HAU17" s="1364"/>
      <c r="HAV17" s="1364"/>
      <c r="HAW17" s="1364"/>
      <c r="HAX17" s="1364"/>
      <c r="HAY17" s="1364"/>
      <c r="HAZ17" s="1364"/>
      <c r="HBA17" s="1364"/>
      <c r="HBB17" s="1364"/>
      <c r="HBC17" s="1364"/>
      <c r="HBD17" s="1364"/>
      <c r="HBE17" s="1364"/>
      <c r="HBF17" s="1364"/>
      <c r="HBG17" s="1364"/>
      <c r="HBH17" s="1364"/>
      <c r="HBI17" s="1364"/>
      <c r="HBJ17" s="1364"/>
      <c r="HBK17" s="1364"/>
      <c r="HBL17" s="1364"/>
      <c r="HBM17" s="1364"/>
      <c r="HBN17" s="1364"/>
      <c r="HBO17" s="1364"/>
      <c r="HBP17" s="1364"/>
      <c r="HBQ17" s="1364"/>
      <c r="HBR17" s="1364"/>
      <c r="HBS17" s="1364"/>
      <c r="HBT17" s="1364"/>
      <c r="HBU17" s="1364"/>
      <c r="HBV17" s="1364"/>
      <c r="HBW17" s="1364"/>
      <c r="HBX17" s="1364"/>
      <c r="HBY17" s="1364"/>
      <c r="HBZ17" s="1364"/>
      <c r="HCA17" s="1364"/>
      <c r="HCB17" s="1364"/>
      <c r="HCC17" s="1364"/>
      <c r="HCD17" s="1364"/>
      <c r="HCE17" s="1364"/>
      <c r="HCF17" s="1364"/>
      <c r="HCG17" s="1364"/>
      <c r="HCH17" s="1364"/>
      <c r="HCI17" s="1364"/>
      <c r="HCJ17" s="1364"/>
      <c r="HCK17" s="1364"/>
      <c r="HCL17" s="1364"/>
      <c r="HCM17" s="1364"/>
      <c r="HCN17" s="1364"/>
      <c r="HCO17" s="1364"/>
      <c r="HCP17" s="1364"/>
      <c r="HCQ17" s="1364"/>
      <c r="HCR17" s="1364"/>
      <c r="HCS17" s="1364"/>
      <c r="HCT17" s="1364"/>
      <c r="HCU17" s="1364"/>
      <c r="HCV17" s="1364"/>
      <c r="HCW17" s="1364"/>
      <c r="HCX17" s="1364"/>
      <c r="HCY17" s="1364"/>
      <c r="HCZ17" s="1364"/>
      <c r="HDA17" s="1364"/>
      <c r="HDB17" s="1364"/>
      <c r="HDC17" s="1364"/>
      <c r="HDD17" s="1364"/>
      <c r="HDE17" s="1364"/>
      <c r="HDF17" s="1364"/>
      <c r="HDG17" s="1364"/>
      <c r="HDH17" s="1364"/>
      <c r="HDI17" s="1364"/>
      <c r="HDJ17" s="1364"/>
      <c r="HDK17" s="1364"/>
      <c r="HDL17" s="1364"/>
      <c r="HDM17" s="1364"/>
      <c r="HDN17" s="1364"/>
      <c r="HDO17" s="1364"/>
      <c r="HDP17" s="1364"/>
      <c r="HDQ17" s="1364"/>
      <c r="HDR17" s="1364"/>
      <c r="HDS17" s="1364"/>
      <c r="HDT17" s="1364"/>
      <c r="HDU17" s="1364"/>
      <c r="HDV17" s="1364"/>
      <c r="HDW17" s="1364"/>
      <c r="HDX17" s="1364"/>
      <c r="HDY17" s="1364"/>
      <c r="HDZ17" s="1364"/>
      <c r="HEA17" s="1364"/>
      <c r="HEB17" s="1364"/>
      <c r="HEC17" s="1364"/>
      <c r="HED17" s="1364"/>
      <c r="HEE17" s="1364"/>
      <c r="HEF17" s="1364"/>
      <c r="HEG17" s="1364"/>
      <c r="HEH17" s="1364"/>
      <c r="HEI17" s="1364"/>
      <c r="HEJ17" s="1364"/>
      <c r="HEK17" s="1364"/>
      <c r="HEL17" s="1364"/>
      <c r="HEM17" s="1364"/>
      <c r="HEN17" s="1364"/>
      <c r="HEO17" s="1364"/>
      <c r="HEP17" s="1364"/>
      <c r="HEQ17" s="1364"/>
      <c r="HER17" s="1364"/>
      <c r="HES17" s="1364"/>
      <c r="HET17" s="1364"/>
      <c r="HEU17" s="1364"/>
      <c r="HEV17" s="1364"/>
      <c r="HEW17" s="1364"/>
      <c r="HEX17" s="1364"/>
      <c r="HEY17" s="1364"/>
      <c r="HEZ17" s="1364"/>
      <c r="HFA17" s="1364"/>
      <c r="HFB17" s="1364"/>
      <c r="HFC17" s="1364"/>
      <c r="HFD17" s="1364"/>
      <c r="HFE17" s="1364"/>
      <c r="HFF17" s="1364"/>
      <c r="HFG17" s="1364"/>
      <c r="HFH17" s="1364"/>
      <c r="HFI17" s="1364"/>
      <c r="HFJ17" s="1364"/>
      <c r="HFK17" s="1364"/>
      <c r="HFL17" s="1364"/>
      <c r="HFM17" s="1364"/>
      <c r="HFN17" s="1364"/>
      <c r="HFO17" s="1364"/>
      <c r="HFP17" s="1364"/>
      <c r="HFQ17" s="1364"/>
      <c r="HFR17" s="1364"/>
      <c r="HFS17" s="1364"/>
      <c r="HFT17" s="1364"/>
      <c r="HFU17" s="1364"/>
      <c r="HFV17" s="1364"/>
      <c r="HFW17" s="1364"/>
      <c r="HFX17" s="1364"/>
      <c r="HFY17" s="1364"/>
      <c r="HFZ17" s="1364"/>
      <c r="HGA17" s="1364"/>
      <c r="HGB17" s="1364"/>
      <c r="HGC17" s="1364"/>
      <c r="HGD17" s="1364"/>
      <c r="HGE17" s="1364"/>
      <c r="HGF17" s="1364"/>
      <c r="HGG17" s="1364"/>
      <c r="HGH17" s="1364"/>
      <c r="HGI17" s="1364"/>
      <c r="HGJ17" s="1364"/>
      <c r="HGK17" s="1364"/>
      <c r="HGL17" s="1364"/>
      <c r="HGM17" s="1364"/>
      <c r="HGN17" s="1364"/>
      <c r="HGO17" s="1364"/>
      <c r="HGP17" s="1364"/>
      <c r="HGQ17" s="1364"/>
      <c r="HGR17" s="1364"/>
      <c r="HGS17" s="1364"/>
      <c r="HGT17" s="1364"/>
      <c r="HGU17" s="1364"/>
      <c r="HGV17" s="1364"/>
      <c r="HGW17" s="1364"/>
      <c r="HGX17" s="1364"/>
      <c r="HGY17" s="1364"/>
      <c r="HGZ17" s="1364"/>
      <c r="HHA17" s="1364"/>
      <c r="HHB17" s="1364"/>
      <c r="HHC17" s="1364"/>
      <c r="HHD17" s="1364"/>
      <c r="HHE17" s="1364"/>
      <c r="HHF17" s="1364"/>
      <c r="HHG17" s="1364"/>
      <c r="HHH17" s="1364"/>
      <c r="HHI17" s="1364"/>
      <c r="HHJ17" s="1364"/>
      <c r="HHK17" s="1364"/>
      <c r="HHL17" s="1364"/>
      <c r="HHM17" s="1364"/>
      <c r="HHN17" s="1364"/>
      <c r="HHO17" s="1364"/>
      <c r="HHP17" s="1364"/>
      <c r="HHQ17" s="1364"/>
      <c r="HHR17" s="1364"/>
      <c r="HHS17" s="1364"/>
      <c r="HHT17" s="1364"/>
      <c r="HHU17" s="1364"/>
      <c r="HHV17" s="1364"/>
      <c r="HHW17" s="1364"/>
      <c r="HHX17" s="1364"/>
      <c r="HHY17" s="1364"/>
      <c r="HHZ17" s="1364"/>
      <c r="HIA17" s="1364"/>
      <c r="HIB17" s="1364"/>
      <c r="HIC17" s="1364"/>
      <c r="HID17" s="1364"/>
      <c r="HIE17" s="1364"/>
      <c r="HIF17" s="1364"/>
      <c r="HIG17" s="1364"/>
      <c r="HIH17" s="1364"/>
      <c r="HII17" s="1364"/>
      <c r="HIJ17" s="1364"/>
      <c r="HIK17" s="1364"/>
      <c r="HIL17" s="1364"/>
      <c r="HIM17" s="1364"/>
      <c r="HIN17" s="1364"/>
      <c r="HIO17" s="1364"/>
      <c r="HIP17" s="1364"/>
      <c r="HIQ17" s="1364"/>
      <c r="HIR17" s="1364"/>
      <c r="HIS17" s="1364"/>
      <c r="HIT17" s="1364"/>
      <c r="HIU17" s="1364"/>
      <c r="HIV17" s="1364"/>
      <c r="HIW17" s="1364"/>
      <c r="HIX17" s="1364"/>
      <c r="HIY17" s="1364"/>
      <c r="HIZ17" s="1364"/>
      <c r="HJA17" s="1364"/>
      <c r="HJB17" s="1364"/>
      <c r="HJC17" s="1364"/>
      <c r="HJD17" s="1364"/>
      <c r="HJE17" s="1364"/>
      <c r="HJF17" s="1364"/>
      <c r="HJG17" s="1364"/>
      <c r="HJH17" s="1364"/>
      <c r="HJI17" s="1364"/>
      <c r="HJJ17" s="1364"/>
      <c r="HJK17" s="1364"/>
      <c r="HJL17" s="1364"/>
      <c r="HJM17" s="1364"/>
      <c r="HJN17" s="1364"/>
      <c r="HJO17" s="1364"/>
      <c r="HJP17" s="1364"/>
      <c r="HJQ17" s="1364"/>
      <c r="HJR17" s="1364"/>
      <c r="HJS17" s="1364"/>
      <c r="HJT17" s="1364"/>
      <c r="HJU17" s="1364"/>
      <c r="HJV17" s="1364"/>
      <c r="HJW17" s="1364"/>
      <c r="HJX17" s="1364"/>
      <c r="HJY17" s="1364"/>
      <c r="HJZ17" s="1364"/>
      <c r="HKA17" s="1364"/>
      <c r="HKB17" s="1364"/>
      <c r="HKC17" s="1364"/>
      <c r="HKD17" s="1364"/>
      <c r="HKE17" s="1364"/>
      <c r="HKF17" s="1364"/>
      <c r="HKG17" s="1364"/>
      <c r="HKH17" s="1364"/>
      <c r="HKI17" s="1364"/>
      <c r="HKJ17" s="1364"/>
      <c r="HKK17" s="1364"/>
      <c r="HKL17" s="1364"/>
      <c r="HKM17" s="1364"/>
      <c r="HKN17" s="1364"/>
      <c r="HKO17" s="1364"/>
      <c r="HKP17" s="1364"/>
      <c r="HKQ17" s="1364"/>
      <c r="HKR17" s="1364"/>
      <c r="HKS17" s="1364"/>
      <c r="HKT17" s="1364"/>
      <c r="HKU17" s="1364"/>
      <c r="HKV17" s="1364"/>
      <c r="HKW17" s="1364"/>
      <c r="HKX17" s="1364"/>
      <c r="HKY17" s="1364"/>
      <c r="HKZ17" s="1364"/>
      <c r="HLA17" s="1364"/>
      <c r="HLB17" s="1364"/>
      <c r="HLC17" s="1364"/>
      <c r="HLD17" s="1364"/>
      <c r="HLE17" s="1364"/>
      <c r="HLF17" s="1364"/>
      <c r="HLG17" s="1364"/>
      <c r="HLH17" s="1364"/>
      <c r="HLI17" s="1364"/>
      <c r="HLJ17" s="1364"/>
      <c r="HLK17" s="1364"/>
      <c r="HLL17" s="1364"/>
      <c r="HLM17" s="1364"/>
      <c r="HLN17" s="1364"/>
      <c r="HLO17" s="1364"/>
      <c r="HLP17" s="1364"/>
      <c r="HLQ17" s="1364"/>
      <c r="HLR17" s="1364"/>
      <c r="HLS17" s="1364"/>
      <c r="HLT17" s="1364"/>
      <c r="HLU17" s="1364"/>
      <c r="HLV17" s="1364"/>
      <c r="HLW17" s="1364"/>
      <c r="HLX17" s="1364"/>
      <c r="HLY17" s="1364"/>
      <c r="HLZ17" s="1364"/>
      <c r="HMA17" s="1364"/>
      <c r="HMB17" s="1364"/>
      <c r="HMC17" s="1364"/>
      <c r="HMD17" s="1364"/>
      <c r="HME17" s="1364"/>
      <c r="HMF17" s="1364"/>
      <c r="HMG17" s="1364"/>
      <c r="HMH17" s="1364"/>
      <c r="HMI17" s="1364"/>
      <c r="HMJ17" s="1364"/>
      <c r="HMK17" s="1364"/>
      <c r="HML17" s="1364"/>
      <c r="HMM17" s="1364"/>
      <c r="HMN17" s="1364"/>
      <c r="HMO17" s="1364"/>
      <c r="HMP17" s="1364"/>
      <c r="HMQ17" s="1364"/>
      <c r="HMR17" s="1364"/>
      <c r="HMS17" s="1364"/>
      <c r="HMT17" s="1364"/>
      <c r="HMU17" s="1364"/>
      <c r="HMV17" s="1364"/>
      <c r="HMW17" s="1364"/>
      <c r="HMX17" s="1364"/>
      <c r="HMY17" s="1364"/>
      <c r="HMZ17" s="1364"/>
      <c r="HNA17" s="1364"/>
      <c r="HNB17" s="1364"/>
      <c r="HNC17" s="1364"/>
      <c r="HND17" s="1364"/>
      <c r="HNE17" s="1364"/>
      <c r="HNF17" s="1364"/>
      <c r="HNG17" s="1364"/>
      <c r="HNH17" s="1364"/>
      <c r="HNI17" s="1364"/>
      <c r="HNJ17" s="1364"/>
      <c r="HNK17" s="1364"/>
      <c r="HNL17" s="1364"/>
      <c r="HNM17" s="1364"/>
      <c r="HNN17" s="1364"/>
      <c r="HNO17" s="1364"/>
      <c r="HNP17" s="1364"/>
      <c r="HNQ17" s="1364"/>
      <c r="HNR17" s="1364"/>
      <c r="HNS17" s="1364"/>
      <c r="HNT17" s="1364"/>
      <c r="HNU17" s="1364"/>
      <c r="HNV17" s="1364"/>
      <c r="HNW17" s="1364"/>
      <c r="HNX17" s="1364"/>
      <c r="HNY17" s="1364"/>
      <c r="HNZ17" s="1364"/>
      <c r="HOA17" s="1364"/>
      <c r="HOB17" s="1364"/>
      <c r="HOC17" s="1364"/>
      <c r="HOD17" s="1364"/>
      <c r="HOE17" s="1364"/>
      <c r="HOF17" s="1364"/>
      <c r="HOG17" s="1364"/>
      <c r="HOH17" s="1364"/>
      <c r="HOI17" s="1364"/>
      <c r="HOJ17" s="1364"/>
      <c r="HOK17" s="1364"/>
      <c r="HOL17" s="1364"/>
      <c r="HOM17" s="1364"/>
      <c r="HON17" s="1364"/>
      <c r="HOO17" s="1364"/>
      <c r="HOP17" s="1364"/>
      <c r="HOQ17" s="1364"/>
      <c r="HOR17" s="1364"/>
      <c r="HOS17" s="1364"/>
      <c r="HOT17" s="1364"/>
      <c r="HOU17" s="1364"/>
      <c r="HOV17" s="1364"/>
      <c r="HOW17" s="1364"/>
      <c r="HOX17" s="1364"/>
      <c r="HOY17" s="1364"/>
      <c r="HOZ17" s="1364"/>
      <c r="HPA17" s="1364"/>
      <c r="HPB17" s="1364"/>
      <c r="HPC17" s="1364"/>
      <c r="HPD17" s="1364"/>
      <c r="HPE17" s="1364"/>
      <c r="HPF17" s="1364"/>
      <c r="HPG17" s="1364"/>
      <c r="HPH17" s="1364"/>
      <c r="HPI17" s="1364"/>
      <c r="HPJ17" s="1364"/>
      <c r="HPK17" s="1364"/>
      <c r="HPL17" s="1364"/>
      <c r="HPM17" s="1364"/>
      <c r="HPN17" s="1364"/>
      <c r="HPO17" s="1364"/>
      <c r="HPP17" s="1364"/>
      <c r="HPQ17" s="1364"/>
      <c r="HPR17" s="1364"/>
      <c r="HPS17" s="1364"/>
      <c r="HPT17" s="1364"/>
      <c r="HPU17" s="1364"/>
      <c r="HPV17" s="1364"/>
      <c r="HPW17" s="1364"/>
      <c r="HPX17" s="1364"/>
      <c r="HPY17" s="1364"/>
      <c r="HPZ17" s="1364"/>
      <c r="HQA17" s="1364"/>
      <c r="HQB17" s="1364"/>
      <c r="HQC17" s="1364"/>
      <c r="HQD17" s="1364"/>
      <c r="HQE17" s="1364"/>
      <c r="HQF17" s="1364"/>
      <c r="HQG17" s="1364"/>
      <c r="HQH17" s="1364"/>
      <c r="HQI17" s="1364"/>
      <c r="HQJ17" s="1364"/>
      <c r="HQK17" s="1364"/>
      <c r="HQL17" s="1364"/>
      <c r="HQM17" s="1364"/>
      <c r="HQN17" s="1364"/>
      <c r="HQO17" s="1364"/>
      <c r="HQP17" s="1364"/>
      <c r="HQQ17" s="1364"/>
      <c r="HQR17" s="1364"/>
      <c r="HQS17" s="1364"/>
      <c r="HQT17" s="1364"/>
      <c r="HQU17" s="1364"/>
      <c r="HQV17" s="1364"/>
      <c r="HQW17" s="1364"/>
      <c r="HQX17" s="1364"/>
      <c r="HQY17" s="1364"/>
      <c r="HQZ17" s="1364"/>
      <c r="HRA17" s="1364"/>
      <c r="HRB17" s="1364"/>
      <c r="HRC17" s="1364"/>
      <c r="HRD17" s="1364"/>
      <c r="HRE17" s="1364"/>
      <c r="HRF17" s="1364"/>
      <c r="HRG17" s="1364"/>
      <c r="HRH17" s="1364"/>
      <c r="HRI17" s="1364"/>
      <c r="HRJ17" s="1364"/>
      <c r="HRK17" s="1364"/>
      <c r="HRL17" s="1364"/>
      <c r="HRM17" s="1364"/>
      <c r="HRN17" s="1364"/>
      <c r="HRO17" s="1364"/>
      <c r="HRP17" s="1364"/>
      <c r="HRQ17" s="1364"/>
      <c r="HRR17" s="1364"/>
      <c r="HRS17" s="1364"/>
      <c r="HRT17" s="1364"/>
      <c r="HRU17" s="1364"/>
      <c r="HRV17" s="1364"/>
      <c r="HRW17" s="1364"/>
      <c r="HRX17" s="1364"/>
      <c r="HRY17" s="1364"/>
      <c r="HRZ17" s="1364"/>
      <c r="HSA17" s="1364"/>
      <c r="HSB17" s="1364"/>
      <c r="HSC17" s="1364"/>
      <c r="HSD17" s="1364"/>
      <c r="HSE17" s="1364"/>
      <c r="HSF17" s="1364"/>
      <c r="HSG17" s="1364"/>
      <c r="HSH17" s="1364"/>
      <c r="HSI17" s="1364"/>
      <c r="HSJ17" s="1364"/>
      <c r="HSK17" s="1364"/>
      <c r="HSL17" s="1364"/>
      <c r="HSM17" s="1364"/>
      <c r="HSN17" s="1364"/>
      <c r="HSO17" s="1364"/>
      <c r="HSP17" s="1364"/>
      <c r="HSQ17" s="1364"/>
      <c r="HSR17" s="1364"/>
      <c r="HSS17" s="1364"/>
      <c r="HST17" s="1364"/>
      <c r="HSU17" s="1364"/>
      <c r="HSV17" s="1364"/>
      <c r="HSW17" s="1364"/>
      <c r="HSX17" s="1364"/>
      <c r="HSY17" s="1364"/>
      <c r="HSZ17" s="1364"/>
      <c r="HTA17" s="1364"/>
      <c r="HTB17" s="1364"/>
      <c r="HTC17" s="1364"/>
      <c r="HTD17" s="1364"/>
      <c r="HTE17" s="1364"/>
      <c r="HTF17" s="1364"/>
      <c r="HTG17" s="1364"/>
      <c r="HTH17" s="1364"/>
      <c r="HTI17" s="1364"/>
      <c r="HTJ17" s="1364"/>
      <c r="HTK17" s="1364"/>
      <c r="HTL17" s="1364"/>
      <c r="HTM17" s="1364"/>
      <c r="HTN17" s="1364"/>
      <c r="HTO17" s="1364"/>
      <c r="HTP17" s="1364"/>
      <c r="HTQ17" s="1364"/>
      <c r="HTR17" s="1364"/>
      <c r="HTS17" s="1364"/>
      <c r="HTT17" s="1364"/>
      <c r="HTU17" s="1364"/>
      <c r="HTV17" s="1364"/>
      <c r="HTW17" s="1364"/>
      <c r="HTX17" s="1364"/>
      <c r="HTY17" s="1364"/>
      <c r="HTZ17" s="1364"/>
      <c r="HUA17" s="1364"/>
      <c r="HUB17" s="1364"/>
      <c r="HUC17" s="1364"/>
      <c r="HUD17" s="1364"/>
      <c r="HUE17" s="1364"/>
      <c r="HUF17" s="1364"/>
      <c r="HUG17" s="1364"/>
      <c r="HUH17" s="1364"/>
      <c r="HUI17" s="1364"/>
      <c r="HUJ17" s="1364"/>
      <c r="HUK17" s="1364"/>
      <c r="HUL17" s="1364"/>
      <c r="HUM17" s="1364"/>
      <c r="HUN17" s="1364"/>
      <c r="HUO17" s="1364"/>
      <c r="HUP17" s="1364"/>
      <c r="HUQ17" s="1364"/>
      <c r="HUR17" s="1364"/>
      <c r="HUS17" s="1364"/>
      <c r="HUT17" s="1364"/>
      <c r="HUU17" s="1364"/>
      <c r="HUV17" s="1364"/>
      <c r="HUW17" s="1364"/>
      <c r="HUX17" s="1364"/>
      <c r="HUY17" s="1364"/>
      <c r="HUZ17" s="1364"/>
      <c r="HVA17" s="1364"/>
      <c r="HVB17" s="1364"/>
      <c r="HVC17" s="1364"/>
      <c r="HVD17" s="1364"/>
      <c r="HVE17" s="1364"/>
      <c r="HVF17" s="1364"/>
      <c r="HVG17" s="1364"/>
      <c r="HVH17" s="1364"/>
      <c r="HVI17" s="1364"/>
      <c r="HVJ17" s="1364"/>
      <c r="HVK17" s="1364"/>
      <c r="HVL17" s="1364"/>
      <c r="HVM17" s="1364"/>
      <c r="HVN17" s="1364"/>
      <c r="HVO17" s="1364"/>
      <c r="HVP17" s="1364"/>
      <c r="HVQ17" s="1364"/>
      <c r="HVR17" s="1364"/>
      <c r="HVS17" s="1364"/>
      <c r="HVT17" s="1364"/>
      <c r="HVU17" s="1364"/>
      <c r="HVV17" s="1364"/>
      <c r="HVW17" s="1364"/>
      <c r="HVX17" s="1364"/>
      <c r="HVY17" s="1364"/>
      <c r="HVZ17" s="1364"/>
      <c r="HWA17" s="1364"/>
      <c r="HWB17" s="1364"/>
      <c r="HWC17" s="1364"/>
      <c r="HWD17" s="1364"/>
      <c r="HWE17" s="1364"/>
      <c r="HWF17" s="1364"/>
      <c r="HWG17" s="1364"/>
      <c r="HWH17" s="1364"/>
      <c r="HWI17" s="1364"/>
      <c r="HWJ17" s="1364"/>
      <c r="HWK17" s="1364"/>
      <c r="HWL17" s="1364"/>
      <c r="HWM17" s="1364"/>
      <c r="HWN17" s="1364"/>
      <c r="HWO17" s="1364"/>
      <c r="HWP17" s="1364"/>
      <c r="HWQ17" s="1364"/>
      <c r="HWR17" s="1364"/>
      <c r="HWS17" s="1364"/>
      <c r="HWT17" s="1364"/>
      <c r="HWU17" s="1364"/>
      <c r="HWV17" s="1364"/>
      <c r="HWW17" s="1364"/>
      <c r="HWX17" s="1364"/>
      <c r="HWY17" s="1364"/>
      <c r="HWZ17" s="1364"/>
      <c r="HXA17" s="1364"/>
      <c r="HXB17" s="1364"/>
      <c r="HXC17" s="1364"/>
      <c r="HXD17" s="1364"/>
      <c r="HXE17" s="1364"/>
      <c r="HXF17" s="1364"/>
      <c r="HXG17" s="1364"/>
      <c r="HXH17" s="1364"/>
      <c r="HXI17" s="1364"/>
      <c r="HXJ17" s="1364"/>
      <c r="HXK17" s="1364"/>
      <c r="HXL17" s="1364"/>
      <c r="HXM17" s="1364"/>
      <c r="HXN17" s="1364"/>
      <c r="HXO17" s="1364"/>
      <c r="HXP17" s="1364"/>
      <c r="HXQ17" s="1364"/>
      <c r="HXR17" s="1364"/>
      <c r="HXS17" s="1364"/>
      <c r="HXT17" s="1364"/>
      <c r="HXU17" s="1364"/>
      <c r="HXV17" s="1364"/>
      <c r="HXW17" s="1364"/>
      <c r="HXX17" s="1364"/>
      <c r="HXY17" s="1364"/>
      <c r="HXZ17" s="1364"/>
      <c r="HYA17" s="1364"/>
      <c r="HYB17" s="1364"/>
      <c r="HYC17" s="1364"/>
      <c r="HYD17" s="1364"/>
      <c r="HYE17" s="1364"/>
      <c r="HYF17" s="1364"/>
      <c r="HYG17" s="1364"/>
      <c r="HYH17" s="1364"/>
      <c r="HYI17" s="1364"/>
      <c r="HYJ17" s="1364"/>
      <c r="HYK17" s="1364"/>
      <c r="HYL17" s="1364"/>
      <c r="HYM17" s="1364"/>
      <c r="HYN17" s="1364"/>
      <c r="HYO17" s="1364"/>
      <c r="HYP17" s="1364"/>
      <c r="HYQ17" s="1364"/>
      <c r="HYR17" s="1364"/>
      <c r="HYS17" s="1364"/>
      <c r="HYT17" s="1364"/>
      <c r="HYU17" s="1364"/>
      <c r="HYV17" s="1364"/>
      <c r="HYW17" s="1364"/>
      <c r="HYX17" s="1364"/>
      <c r="HYY17" s="1364"/>
      <c r="HYZ17" s="1364"/>
      <c r="HZA17" s="1364"/>
      <c r="HZB17" s="1364"/>
      <c r="HZC17" s="1364"/>
      <c r="HZD17" s="1364"/>
      <c r="HZE17" s="1364"/>
      <c r="HZF17" s="1364"/>
      <c r="HZG17" s="1364"/>
      <c r="HZH17" s="1364"/>
      <c r="HZI17" s="1364"/>
      <c r="HZJ17" s="1364"/>
      <c r="HZK17" s="1364"/>
      <c r="HZL17" s="1364"/>
      <c r="HZM17" s="1364"/>
      <c r="HZN17" s="1364"/>
      <c r="HZO17" s="1364"/>
      <c r="HZP17" s="1364"/>
      <c r="HZQ17" s="1364"/>
      <c r="HZR17" s="1364"/>
      <c r="HZS17" s="1364"/>
      <c r="HZT17" s="1364"/>
      <c r="HZU17" s="1364"/>
      <c r="HZV17" s="1364"/>
      <c r="HZW17" s="1364"/>
      <c r="HZX17" s="1364"/>
      <c r="HZY17" s="1364"/>
      <c r="HZZ17" s="1364"/>
      <c r="IAA17" s="1364"/>
      <c r="IAB17" s="1364"/>
      <c r="IAC17" s="1364"/>
      <c r="IAD17" s="1364"/>
      <c r="IAE17" s="1364"/>
      <c r="IAF17" s="1364"/>
      <c r="IAG17" s="1364"/>
      <c r="IAH17" s="1364"/>
      <c r="IAI17" s="1364"/>
      <c r="IAJ17" s="1364"/>
      <c r="IAK17" s="1364"/>
      <c r="IAL17" s="1364"/>
      <c r="IAM17" s="1364"/>
      <c r="IAN17" s="1364"/>
      <c r="IAO17" s="1364"/>
      <c r="IAP17" s="1364"/>
      <c r="IAQ17" s="1364"/>
      <c r="IAR17" s="1364"/>
      <c r="IAS17" s="1364"/>
      <c r="IAT17" s="1364"/>
      <c r="IAU17" s="1364"/>
      <c r="IAV17" s="1364"/>
      <c r="IAW17" s="1364"/>
      <c r="IAX17" s="1364"/>
      <c r="IAY17" s="1364"/>
      <c r="IAZ17" s="1364"/>
      <c r="IBA17" s="1364"/>
      <c r="IBB17" s="1364"/>
      <c r="IBC17" s="1364"/>
      <c r="IBD17" s="1364"/>
      <c r="IBE17" s="1364"/>
      <c r="IBF17" s="1364"/>
      <c r="IBG17" s="1364"/>
      <c r="IBH17" s="1364"/>
      <c r="IBI17" s="1364"/>
      <c r="IBJ17" s="1364"/>
      <c r="IBK17" s="1364"/>
      <c r="IBL17" s="1364"/>
      <c r="IBM17" s="1364"/>
      <c r="IBN17" s="1364"/>
      <c r="IBO17" s="1364"/>
      <c r="IBP17" s="1364"/>
      <c r="IBQ17" s="1364"/>
      <c r="IBR17" s="1364"/>
      <c r="IBS17" s="1364"/>
      <c r="IBT17" s="1364"/>
      <c r="IBU17" s="1364"/>
      <c r="IBV17" s="1364"/>
      <c r="IBW17" s="1364"/>
      <c r="IBX17" s="1364"/>
      <c r="IBY17" s="1364"/>
      <c r="IBZ17" s="1364"/>
      <c r="ICA17" s="1364"/>
      <c r="ICB17" s="1364"/>
      <c r="ICC17" s="1364"/>
      <c r="ICD17" s="1364"/>
      <c r="ICE17" s="1364"/>
      <c r="ICF17" s="1364"/>
      <c r="ICG17" s="1364"/>
      <c r="ICH17" s="1364"/>
      <c r="ICI17" s="1364"/>
      <c r="ICJ17" s="1364"/>
      <c r="ICK17" s="1364"/>
      <c r="ICL17" s="1364"/>
      <c r="ICM17" s="1364"/>
      <c r="ICN17" s="1364"/>
      <c r="ICO17" s="1364"/>
      <c r="ICP17" s="1364"/>
      <c r="ICQ17" s="1364"/>
      <c r="ICR17" s="1364"/>
      <c r="ICS17" s="1364"/>
      <c r="ICT17" s="1364"/>
      <c r="ICU17" s="1364"/>
      <c r="ICV17" s="1364"/>
      <c r="ICW17" s="1364"/>
      <c r="ICX17" s="1364"/>
      <c r="ICY17" s="1364"/>
      <c r="ICZ17" s="1364"/>
      <c r="IDA17" s="1364"/>
      <c r="IDB17" s="1364"/>
      <c r="IDC17" s="1364"/>
      <c r="IDD17" s="1364"/>
      <c r="IDE17" s="1364"/>
      <c r="IDF17" s="1364"/>
      <c r="IDG17" s="1364"/>
      <c r="IDH17" s="1364"/>
      <c r="IDI17" s="1364"/>
      <c r="IDJ17" s="1364"/>
      <c r="IDK17" s="1364"/>
      <c r="IDL17" s="1364"/>
      <c r="IDM17" s="1364"/>
      <c r="IDN17" s="1364"/>
      <c r="IDO17" s="1364"/>
      <c r="IDP17" s="1364"/>
      <c r="IDQ17" s="1364"/>
      <c r="IDR17" s="1364"/>
      <c r="IDS17" s="1364"/>
      <c r="IDT17" s="1364"/>
      <c r="IDU17" s="1364"/>
      <c r="IDV17" s="1364"/>
      <c r="IDW17" s="1364"/>
      <c r="IDX17" s="1364"/>
      <c r="IDY17" s="1364"/>
      <c r="IDZ17" s="1364"/>
      <c r="IEA17" s="1364"/>
      <c r="IEB17" s="1364"/>
      <c r="IEC17" s="1364"/>
      <c r="IED17" s="1364"/>
      <c r="IEE17" s="1364"/>
      <c r="IEF17" s="1364"/>
      <c r="IEG17" s="1364"/>
      <c r="IEH17" s="1364"/>
      <c r="IEI17" s="1364"/>
      <c r="IEJ17" s="1364"/>
      <c r="IEK17" s="1364"/>
      <c r="IEL17" s="1364"/>
      <c r="IEM17" s="1364"/>
      <c r="IEN17" s="1364"/>
      <c r="IEO17" s="1364"/>
      <c r="IEP17" s="1364"/>
      <c r="IEQ17" s="1364"/>
      <c r="IER17" s="1364"/>
      <c r="IES17" s="1364"/>
      <c r="IET17" s="1364"/>
      <c r="IEU17" s="1364"/>
      <c r="IEV17" s="1364"/>
      <c r="IEW17" s="1364"/>
      <c r="IEX17" s="1364"/>
      <c r="IEY17" s="1364"/>
      <c r="IEZ17" s="1364"/>
      <c r="IFA17" s="1364"/>
      <c r="IFB17" s="1364"/>
      <c r="IFC17" s="1364"/>
      <c r="IFD17" s="1364"/>
      <c r="IFE17" s="1364"/>
      <c r="IFF17" s="1364"/>
      <c r="IFG17" s="1364"/>
      <c r="IFH17" s="1364"/>
      <c r="IFI17" s="1364"/>
      <c r="IFJ17" s="1364"/>
      <c r="IFK17" s="1364"/>
      <c r="IFL17" s="1364"/>
      <c r="IFM17" s="1364"/>
      <c r="IFN17" s="1364"/>
      <c r="IFO17" s="1364"/>
      <c r="IFP17" s="1364"/>
      <c r="IFQ17" s="1364"/>
      <c r="IFR17" s="1364"/>
      <c r="IFS17" s="1364"/>
      <c r="IFT17" s="1364"/>
      <c r="IFU17" s="1364"/>
      <c r="IFV17" s="1364"/>
      <c r="IFW17" s="1364"/>
      <c r="IFX17" s="1364"/>
      <c r="IFY17" s="1364"/>
      <c r="IFZ17" s="1364"/>
      <c r="IGA17" s="1364"/>
      <c r="IGB17" s="1364"/>
      <c r="IGC17" s="1364"/>
      <c r="IGD17" s="1364"/>
      <c r="IGE17" s="1364"/>
      <c r="IGF17" s="1364"/>
      <c r="IGG17" s="1364"/>
      <c r="IGH17" s="1364"/>
      <c r="IGI17" s="1364"/>
      <c r="IGJ17" s="1364"/>
      <c r="IGK17" s="1364"/>
      <c r="IGL17" s="1364"/>
      <c r="IGM17" s="1364"/>
      <c r="IGN17" s="1364"/>
      <c r="IGO17" s="1364"/>
      <c r="IGP17" s="1364"/>
      <c r="IGQ17" s="1364"/>
      <c r="IGR17" s="1364"/>
      <c r="IGS17" s="1364"/>
      <c r="IGT17" s="1364"/>
      <c r="IGU17" s="1364"/>
      <c r="IGV17" s="1364"/>
      <c r="IGW17" s="1364"/>
      <c r="IGX17" s="1364"/>
      <c r="IGY17" s="1364"/>
      <c r="IGZ17" s="1364"/>
      <c r="IHA17" s="1364"/>
      <c r="IHB17" s="1364"/>
      <c r="IHC17" s="1364"/>
      <c r="IHD17" s="1364"/>
      <c r="IHE17" s="1364"/>
      <c r="IHF17" s="1364"/>
      <c r="IHG17" s="1364"/>
      <c r="IHH17" s="1364"/>
      <c r="IHI17" s="1364"/>
      <c r="IHJ17" s="1364"/>
      <c r="IHK17" s="1364"/>
      <c r="IHL17" s="1364"/>
      <c r="IHM17" s="1364"/>
      <c r="IHN17" s="1364"/>
      <c r="IHO17" s="1364"/>
      <c r="IHP17" s="1364"/>
      <c r="IHQ17" s="1364"/>
      <c r="IHR17" s="1364"/>
      <c r="IHS17" s="1364"/>
      <c r="IHT17" s="1364"/>
      <c r="IHU17" s="1364"/>
      <c r="IHV17" s="1364"/>
      <c r="IHW17" s="1364"/>
      <c r="IHX17" s="1364"/>
      <c r="IHY17" s="1364"/>
      <c r="IHZ17" s="1364"/>
      <c r="IIA17" s="1364"/>
      <c r="IIB17" s="1364"/>
      <c r="IIC17" s="1364"/>
      <c r="IID17" s="1364"/>
      <c r="IIE17" s="1364"/>
      <c r="IIF17" s="1364"/>
      <c r="IIG17" s="1364"/>
      <c r="IIH17" s="1364"/>
      <c r="III17" s="1364"/>
      <c r="IIJ17" s="1364"/>
      <c r="IIK17" s="1364"/>
      <c r="IIL17" s="1364"/>
      <c r="IIM17" s="1364"/>
      <c r="IIN17" s="1364"/>
      <c r="IIO17" s="1364"/>
      <c r="IIP17" s="1364"/>
      <c r="IIQ17" s="1364"/>
      <c r="IIR17" s="1364"/>
      <c r="IIS17" s="1364"/>
      <c r="IIT17" s="1364"/>
      <c r="IIU17" s="1364"/>
      <c r="IIV17" s="1364"/>
      <c r="IIW17" s="1364"/>
      <c r="IIX17" s="1364"/>
      <c r="IIY17" s="1364"/>
      <c r="IIZ17" s="1364"/>
      <c r="IJA17" s="1364"/>
      <c r="IJB17" s="1364"/>
      <c r="IJC17" s="1364"/>
      <c r="IJD17" s="1364"/>
      <c r="IJE17" s="1364"/>
      <c r="IJF17" s="1364"/>
      <c r="IJG17" s="1364"/>
      <c r="IJH17" s="1364"/>
      <c r="IJI17" s="1364"/>
      <c r="IJJ17" s="1364"/>
      <c r="IJK17" s="1364"/>
      <c r="IJL17" s="1364"/>
      <c r="IJM17" s="1364"/>
      <c r="IJN17" s="1364"/>
      <c r="IJO17" s="1364"/>
      <c r="IJP17" s="1364"/>
      <c r="IJQ17" s="1364"/>
      <c r="IJR17" s="1364"/>
      <c r="IJS17" s="1364"/>
      <c r="IJT17" s="1364"/>
      <c r="IJU17" s="1364"/>
      <c r="IJV17" s="1364"/>
      <c r="IJW17" s="1364"/>
      <c r="IJX17" s="1364"/>
      <c r="IJY17" s="1364"/>
      <c r="IJZ17" s="1364"/>
      <c r="IKA17" s="1364"/>
      <c r="IKB17" s="1364"/>
      <c r="IKC17" s="1364"/>
      <c r="IKD17" s="1364"/>
      <c r="IKE17" s="1364"/>
      <c r="IKF17" s="1364"/>
      <c r="IKG17" s="1364"/>
      <c r="IKH17" s="1364"/>
      <c r="IKI17" s="1364"/>
      <c r="IKJ17" s="1364"/>
      <c r="IKK17" s="1364"/>
      <c r="IKL17" s="1364"/>
      <c r="IKM17" s="1364"/>
      <c r="IKN17" s="1364"/>
      <c r="IKO17" s="1364"/>
      <c r="IKP17" s="1364"/>
      <c r="IKQ17" s="1364"/>
      <c r="IKR17" s="1364"/>
      <c r="IKS17" s="1364"/>
      <c r="IKT17" s="1364"/>
      <c r="IKU17" s="1364"/>
      <c r="IKV17" s="1364"/>
      <c r="IKW17" s="1364"/>
      <c r="IKX17" s="1364"/>
      <c r="IKY17" s="1364"/>
      <c r="IKZ17" s="1364"/>
      <c r="ILA17" s="1364"/>
      <c r="ILB17" s="1364"/>
      <c r="ILC17" s="1364"/>
      <c r="ILD17" s="1364"/>
      <c r="ILE17" s="1364"/>
      <c r="ILF17" s="1364"/>
      <c r="ILG17" s="1364"/>
      <c r="ILH17" s="1364"/>
      <c r="ILI17" s="1364"/>
      <c r="ILJ17" s="1364"/>
      <c r="ILK17" s="1364"/>
      <c r="ILL17" s="1364"/>
      <c r="ILM17" s="1364"/>
      <c r="ILN17" s="1364"/>
      <c r="ILO17" s="1364"/>
      <c r="ILP17" s="1364"/>
      <c r="ILQ17" s="1364"/>
      <c r="ILR17" s="1364"/>
      <c r="ILS17" s="1364"/>
      <c r="ILT17" s="1364"/>
      <c r="ILU17" s="1364"/>
      <c r="ILV17" s="1364"/>
      <c r="ILW17" s="1364"/>
      <c r="ILX17" s="1364"/>
      <c r="ILY17" s="1364"/>
      <c r="ILZ17" s="1364"/>
      <c r="IMA17" s="1364"/>
      <c r="IMB17" s="1364"/>
      <c r="IMC17" s="1364"/>
      <c r="IMD17" s="1364"/>
      <c r="IME17" s="1364"/>
      <c r="IMF17" s="1364"/>
      <c r="IMG17" s="1364"/>
      <c r="IMH17" s="1364"/>
      <c r="IMI17" s="1364"/>
      <c r="IMJ17" s="1364"/>
      <c r="IMK17" s="1364"/>
      <c r="IML17" s="1364"/>
      <c r="IMM17" s="1364"/>
      <c r="IMN17" s="1364"/>
      <c r="IMO17" s="1364"/>
      <c r="IMP17" s="1364"/>
      <c r="IMQ17" s="1364"/>
      <c r="IMR17" s="1364"/>
      <c r="IMS17" s="1364"/>
      <c r="IMT17" s="1364"/>
      <c r="IMU17" s="1364"/>
      <c r="IMV17" s="1364"/>
      <c r="IMW17" s="1364"/>
      <c r="IMX17" s="1364"/>
      <c r="IMY17" s="1364"/>
      <c r="IMZ17" s="1364"/>
      <c r="INA17" s="1364"/>
      <c r="INB17" s="1364"/>
      <c r="INC17" s="1364"/>
      <c r="IND17" s="1364"/>
      <c r="INE17" s="1364"/>
      <c r="INF17" s="1364"/>
      <c r="ING17" s="1364"/>
      <c r="INH17" s="1364"/>
      <c r="INI17" s="1364"/>
      <c r="INJ17" s="1364"/>
      <c r="INK17" s="1364"/>
      <c r="INL17" s="1364"/>
      <c r="INM17" s="1364"/>
      <c r="INN17" s="1364"/>
      <c r="INO17" s="1364"/>
      <c r="INP17" s="1364"/>
      <c r="INQ17" s="1364"/>
      <c r="INR17" s="1364"/>
      <c r="INS17" s="1364"/>
      <c r="INT17" s="1364"/>
      <c r="INU17" s="1364"/>
      <c r="INV17" s="1364"/>
      <c r="INW17" s="1364"/>
      <c r="INX17" s="1364"/>
      <c r="INY17" s="1364"/>
      <c r="INZ17" s="1364"/>
      <c r="IOA17" s="1364"/>
      <c r="IOB17" s="1364"/>
      <c r="IOC17" s="1364"/>
      <c r="IOD17" s="1364"/>
      <c r="IOE17" s="1364"/>
      <c r="IOF17" s="1364"/>
      <c r="IOG17" s="1364"/>
      <c r="IOH17" s="1364"/>
      <c r="IOI17" s="1364"/>
      <c r="IOJ17" s="1364"/>
      <c r="IOK17" s="1364"/>
      <c r="IOL17" s="1364"/>
      <c r="IOM17" s="1364"/>
      <c r="ION17" s="1364"/>
      <c r="IOO17" s="1364"/>
      <c r="IOP17" s="1364"/>
      <c r="IOQ17" s="1364"/>
      <c r="IOR17" s="1364"/>
      <c r="IOS17" s="1364"/>
      <c r="IOT17" s="1364"/>
      <c r="IOU17" s="1364"/>
      <c r="IOV17" s="1364"/>
      <c r="IOW17" s="1364"/>
      <c r="IOX17" s="1364"/>
      <c r="IOY17" s="1364"/>
      <c r="IOZ17" s="1364"/>
      <c r="IPA17" s="1364"/>
      <c r="IPB17" s="1364"/>
      <c r="IPC17" s="1364"/>
      <c r="IPD17" s="1364"/>
      <c r="IPE17" s="1364"/>
      <c r="IPF17" s="1364"/>
      <c r="IPG17" s="1364"/>
      <c r="IPH17" s="1364"/>
      <c r="IPI17" s="1364"/>
      <c r="IPJ17" s="1364"/>
      <c r="IPK17" s="1364"/>
      <c r="IPL17" s="1364"/>
      <c r="IPM17" s="1364"/>
      <c r="IPN17" s="1364"/>
      <c r="IPO17" s="1364"/>
      <c r="IPP17" s="1364"/>
      <c r="IPQ17" s="1364"/>
      <c r="IPR17" s="1364"/>
      <c r="IPS17" s="1364"/>
      <c r="IPT17" s="1364"/>
      <c r="IPU17" s="1364"/>
      <c r="IPV17" s="1364"/>
      <c r="IPW17" s="1364"/>
      <c r="IPX17" s="1364"/>
      <c r="IPY17" s="1364"/>
      <c r="IPZ17" s="1364"/>
      <c r="IQA17" s="1364"/>
      <c r="IQB17" s="1364"/>
      <c r="IQC17" s="1364"/>
      <c r="IQD17" s="1364"/>
      <c r="IQE17" s="1364"/>
      <c r="IQF17" s="1364"/>
      <c r="IQG17" s="1364"/>
      <c r="IQH17" s="1364"/>
      <c r="IQI17" s="1364"/>
      <c r="IQJ17" s="1364"/>
      <c r="IQK17" s="1364"/>
      <c r="IQL17" s="1364"/>
      <c r="IQM17" s="1364"/>
      <c r="IQN17" s="1364"/>
      <c r="IQO17" s="1364"/>
      <c r="IQP17" s="1364"/>
      <c r="IQQ17" s="1364"/>
      <c r="IQR17" s="1364"/>
      <c r="IQS17" s="1364"/>
      <c r="IQT17" s="1364"/>
      <c r="IQU17" s="1364"/>
      <c r="IQV17" s="1364"/>
      <c r="IQW17" s="1364"/>
      <c r="IQX17" s="1364"/>
      <c r="IQY17" s="1364"/>
      <c r="IQZ17" s="1364"/>
      <c r="IRA17" s="1364"/>
      <c r="IRB17" s="1364"/>
      <c r="IRC17" s="1364"/>
      <c r="IRD17" s="1364"/>
      <c r="IRE17" s="1364"/>
      <c r="IRF17" s="1364"/>
      <c r="IRG17" s="1364"/>
      <c r="IRH17" s="1364"/>
      <c r="IRI17" s="1364"/>
      <c r="IRJ17" s="1364"/>
      <c r="IRK17" s="1364"/>
      <c r="IRL17" s="1364"/>
      <c r="IRM17" s="1364"/>
      <c r="IRN17" s="1364"/>
      <c r="IRO17" s="1364"/>
      <c r="IRP17" s="1364"/>
      <c r="IRQ17" s="1364"/>
      <c r="IRR17" s="1364"/>
      <c r="IRS17" s="1364"/>
      <c r="IRT17" s="1364"/>
      <c r="IRU17" s="1364"/>
      <c r="IRV17" s="1364"/>
      <c r="IRW17" s="1364"/>
      <c r="IRX17" s="1364"/>
      <c r="IRY17" s="1364"/>
      <c r="IRZ17" s="1364"/>
      <c r="ISA17" s="1364"/>
      <c r="ISB17" s="1364"/>
      <c r="ISC17" s="1364"/>
      <c r="ISD17" s="1364"/>
      <c r="ISE17" s="1364"/>
      <c r="ISF17" s="1364"/>
      <c r="ISG17" s="1364"/>
      <c r="ISH17" s="1364"/>
      <c r="ISI17" s="1364"/>
      <c r="ISJ17" s="1364"/>
      <c r="ISK17" s="1364"/>
      <c r="ISL17" s="1364"/>
      <c r="ISM17" s="1364"/>
      <c r="ISN17" s="1364"/>
      <c r="ISO17" s="1364"/>
      <c r="ISP17" s="1364"/>
      <c r="ISQ17" s="1364"/>
      <c r="ISR17" s="1364"/>
      <c r="ISS17" s="1364"/>
      <c r="IST17" s="1364"/>
      <c r="ISU17" s="1364"/>
      <c r="ISV17" s="1364"/>
      <c r="ISW17" s="1364"/>
      <c r="ISX17" s="1364"/>
      <c r="ISY17" s="1364"/>
      <c r="ISZ17" s="1364"/>
      <c r="ITA17" s="1364"/>
      <c r="ITB17" s="1364"/>
      <c r="ITC17" s="1364"/>
      <c r="ITD17" s="1364"/>
      <c r="ITE17" s="1364"/>
      <c r="ITF17" s="1364"/>
      <c r="ITG17" s="1364"/>
      <c r="ITH17" s="1364"/>
      <c r="ITI17" s="1364"/>
      <c r="ITJ17" s="1364"/>
      <c r="ITK17" s="1364"/>
      <c r="ITL17" s="1364"/>
      <c r="ITM17" s="1364"/>
      <c r="ITN17" s="1364"/>
      <c r="ITO17" s="1364"/>
      <c r="ITP17" s="1364"/>
      <c r="ITQ17" s="1364"/>
      <c r="ITR17" s="1364"/>
      <c r="ITS17" s="1364"/>
      <c r="ITT17" s="1364"/>
      <c r="ITU17" s="1364"/>
      <c r="ITV17" s="1364"/>
      <c r="ITW17" s="1364"/>
      <c r="ITX17" s="1364"/>
      <c r="ITY17" s="1364"/>
      <c r="ITZ17" s="1364"/>
      <c r="IUA17" s="1364"/>
      <c r="IUB17" s="1364"/>
      <c r="IUC17" s="1364"/>
      <c r="IUD17" s="1364"/>
      <c r="IUE17" s="1364"/>
      <c r="IUF17" s="1364"/>
      <c r="IUG17" s="1364"/>
      <c r="IUH17" s="1364"/>
      <c r="IUI17" s="1364"/>
      <c r="IUJ17" s="1364"/>
      <c r="IUK17" s="1364"/>
      <c r="IUL17" s="1364"/>
      <c r="IUM17" s="1364"/>
      <c r="IUN17" s="1364"/>
      <c r="IUO17" s="1364"/>
      <c r="IUP17" s="1364"/>
      <c r="IUQ17" s="1364"/>
      <c r="IUR17" s="1364"/>
      <c r="IUS17" s="1364"/>
      <c r="IUT17" s="1364"/>
      <c r="IUU17" s="1364"/>
      <c r="IUV17" s="1364"/>
      <c r="IUW17" s="1364"/>
      <c r="IUX17" s="1364"/>
      <c r="IUY17" s="1364"/>
      <c r="IUZ17" s="1364"/>
      <c r="IVA17" s="1364"/>
      <c r="IVB17" s="1364"/>
      <c r="IVC17" s="1364"/>
      <c r="IVD17" s="1364"/>
      <c r="IVE17" s="1364"/>
      <c r="IVF17" s="1364"/>
      <c r="IVG17" s="1364"/>
      <c r="IVH17" s="1364"/>
      <c r="IVI17" s="1364"/>
      <c r="IVJ17" s="1364"/>
      <c r="IVK17" s="1364"/>
      <c r="IVL17" s="1364"/>
      <c r="IVM17" s="1364"/>
      <c r="IVN17" s="1364"/>
      <c r="IVO17" s="1364"/>
      <c r="IVP17" s="1364"/>
      <c r="IVQ17" s="1364"/>
      <c r="IVR17" s="1364"/>
      <c r="IVS17" s="1364"/>
      <c r="IVT17" s="1364"/>
      <c r="IVU17" s="1364"/>
      <c r="IVV17" s="1364"/>
      <c r="IVW17" s="1364"/>
      <c r="IVX17" s="1364"/>
      <c r="IVY17" s="1364"/>
      <c r="IVZ17" s="1364"/>
      <c r="IWA17" s="1364"/>
      <c r="IWB17" s="1364"/>
      <c r="IWC17" s="1364"/>
      <c r="IWD17" s="1364"/>
      <c r="IWE17" s="1364"/>
      <c r="IWF17" s="1364"/>
      <c r="IWG17" s="1364"/>
      <c r="IWH17" s="1364"/>
      <c r="IWI17" s="1364"/>
      <c r="IWJ17" s="1364"/>
      <c r="IWK17" s="1364"/>
      <c r="IWL17" s="1364"/>
      <c r="IWM17" s="1364"/>
      <c r="IWN17" s="1364"/>
      <c r="IWO17" s="1364"/>
      <c r="IWP17" s="1364"/>
      <c r="IWQ17" s="1364"/>
      <c r="IWR17" s="1364"/>
      <c r="IWS17" s="1364"/>
      <c r="IWT17" s="1364"/>
      <c r="IWU17" s="1364"/>
      <c r="IWV17" s="1364"/>
      <c r="IWW17" s="1364"/>
      <c r="IWX17" s="1364"/>
      <c r="IWY17" s="1364"/>
      <c r="IWZ17" s="1364"/>
      <c r="IXA17" s="1364"/>
      <c r="IXB17" s="1364"/>
      <c r="IXC17" s="1364"/>
      <c r="IXD17" s="1364"/>
      <c r="IXE17" s="1364"/>
      <c r="IXF17" s="1364"/>
      <c r="IXG17" s="1364"/>
      <c r="IXH17" s="1364"/>
      <c r="IXI17" s="1364"/>
      <c r="IXJ17" s="1364"/>
      <c r="IXK17" s="1364"/>
      <c r="IXL17" s="1364"/>
      <c r="IXM17" s="1364"/>
      <c r="IXN17" s="1364"/>
      <c r="IXO17" s="1364"/>
      <c r="IXP17" s="1364"/>
      <c r="IXQ17" s="1364"/>
      <c r="IXR17" s="1364"/>
      <c r="IXS17" s="1364"/>
      <c r="IXT17" s="1364"/>
      <c r="IXU17" s="1364"/>
      <c r="IXV17" s="1364"/>
      <c r="IXW17" s="1364"/>
      <c r="IXX17" s="1364"/>
      <c r="IXY17" s="1364"/>
      <c r="IXZ17" s="1364"/>
      <c r="IYA17" s="1364"/>
      <c r="IYB17" s="1364"/>
      <c r="IYC17" s="1364"/>
      <c r="IYD17" s="1364"/>
      <c r="IYE17" s="1364"/>
      <c r="IYF17" s="1364"/>
      <c r="IYG17" s="1364"/>
      <c r="IYH17" s="1364"/>
      <c r="IYI17" s="1364"/>
      <c r="IYJ17" s="1364"/>
      <c r="IYK17" s="1364"/>
      <c r="IYL17" s="1364"/>
      <c r="IYM17" s="1364"/>
      <c r="IYN17" s="1364"/>
      <c r="IYO17" s="1364"/>
      <c r="IYP17" s="1364"/>
      <c r="IYQ17" s="1364"/>
      <c r="IYR17" s="1364"/>
      <c r="IYS17" s="1364"/>
      <c r="IYT17" s="1364"/>
      <c r="IYU17" s="1364"/>
      <c r="IYV17" s="1364"/>
      <c r="IYW17" s="1364"/>
      <c r="IYX17" s="1364"/>
      <c r="IYY17" s="1364"/>
      <c r="IYZ17" s="1364"/>
      <c r="IZA17" s="1364"/>
      <c r="IZB17" s="1364"/>
      <c r="IZC17" s="1364"/>
      <c r="IZD17" s="1364"/>
      <c r="IZE17" s="1364"/>
      <c r="IZF17" s="1364"/>
      <c r="IZG17" s="1364"/>
      <c r="IZH17" s="1364"/>
      <c r="IZI17" s="1364"/>
      <c r="IZJ17" s="1364"/>
      <c r="IZK17" s="1364"/>
      <c r="IZL17" s="1364"/>
      <c r="IZM17" s="1364"/>
      <c r="IZN17" s="1364"/>
      <c r="IZO17" s="1364"/>
      <c r="IZP17" s="1364"/>
      <c r="IZQ17" s="1364"/>
      <c r="IZR17" s="1364"/>
      <c r="IZS17" s="1364"/>
      <c r="IZT17" s="1364"/>
      <c r="IZU17" s="1364"/>
      <c r="IZV17" s="1364"/>
      <c r="IZW17" s="1364"/>
      <c r="IZX17" s="1364"/>
      <c r="IZY17" s="1364"/>
      <c r="IZZ17" s="1364"/>
      <c r="JAA17" s="1364"/>
      <c r="JAB17" s="1364"/>
      <c r="JAC17" s="1364"/>
      <c r="JAD17" s="1364"/>
      <c r="JAE17" s="1364"/>
      <c r="JAF17" s="1364"/>
      <c r="JAG17" s="1364"/>
      <c r="JAH17" s="1364"/>
      <c r="JAI17" s="1364"/>
      <c r="JAJ17" s="1364"/>
      <c r="JAK17" s="1364"/>
      <c r="JAL17" s="1364"/>
      <c r="JAM17" s="1364"/>
      <c r="JAN17" s="1364"/>
      <c r="JAO17" s="1364"/>
      <c r="JAP17" s="1364"/>
      <c r="JAQ17" s="1364"/>
      <c r="JAR17" s="1364"/>
      <c r="JAS17" s="1364"/>
      <c r="JAT17" s="1364"/>
      <c r="JAU17" s="1364"/>
      <c r="JAV17" s="1364"/>
      <c r="JAW17" s="1364"/>
      <c r="JAX17" s="1364"/>
      <c r="JAY17" s="1364"/>
      <c r="JAZ17" s="1364"/>
      <c r="JBA17" s="1364"/>
      <c r="JBB17" s="1364"/>
      <c r="JBC17" s="1364"/>
      <c r="JBD17" s="1364"/>
      <c r="JBE17" s="1364"/>
      <c r="JBF17" s="1364"/>
      <c r="JBG17" s="1364"/>
      <c r="JBH17" s="1364"/>
      <c r="JBI17" s="1364"/>
      <c r="JBJ17" s="1364"/>
      <c r="JBK17" s="1364"/>
      <c r="JBL17" s="1364"/>
      <c r="JBM17" s="1364"/>
      <c r="JBN17" s="1364"/>
      <c r="JBO17" s="1364"/>
      <c r="JBP17" s="1364"/>
      <c r="JBQ17" s="1364"/>
      <c r="JBR17" s="1364"/>
      <c r="JBS17" s="1364"/>
      <c r="JBT17" s="1364"/>
      <c r="JBU17" s="1364"/>
      <c r="JBV17" s="1364"/>
      <c r="JBW17" s="1364"/>
      <c r="JBX17" s="1364"/>
      <c r="JBY17" s="1364"/>
      <c r="JBZ17" s="1364"/>
      <c r="JCA17" s="1364"/>
      <c r="JCB17" s="1364"/>
      <c r="JCC17" s="1364"/>
      <c r="JCD17" s="1364"/>
      <c r="JCE17" s="1364"/>
      <c r="JCF17" s="1364"/>
      <c r="JCG17" s="1364"/>
      <c r="JCH17" s="1364"/>
      <c r="JCI17" s="1364"/>
      <c r="JCJ17" s="1364"/>
      <c r="JCK17" s="1364"/>
      <c r="JCL17" s="1364"/>
      <c r="JCM17" s="1364"/>
      <c r="JCN17" s="1364"/>
      <c r="JCO17" s="1364"/>
      <c r="JCP17" s="1364"/>
      <c r="JCQ17" s="1364"/>
      <c r="JCR17" s="1364"/>
      <c r="JCS17" s="1364"/>
      <c r="JCT17" s="1364"/>
      <c r="JCU17" s="1364"/>
      <c r="JCV17" s="1364"/>
      <c r="JCW17" s="1364"/>
      <c r="JCX17" s="1364"/>
      <c r="JCY17" s="1364"/>
      <c r="JCZ17" s="1364"/>
      <c r="JDA17" s="1364"/>
      <c r="JDB17" s="1364"/>
      <c r="JDC17" s="1364"/>
      <c r="JDD17" s="1364"/>
      <c r="JDE17" s="1364"/>
      <c r="JDF17" s="1364"/>
      <c r="JDG17" s="1364"/>
      <c r="JDH17" s="1364"/>
      <c r="JDI17" s="1364"/>
      <c r="JDJ17" s="1364"/>
      <c r="JDK17" s="1364"/>
      <c r="JDL17" s="1364"/>
      <c r="JDM17" s="1364"/>
      <c r="JDN17" s="1364"/>
      <c r="JDO17" s="1364"/>
      <c r="JDP17" s="1364"/>
      <c r="JDQ17" s="1364"/>
      <c r="JDR17" s="1364"/>
      <c r="JDS17" s="1364"/>
      <c r="JDT17" s="1364"/>
      <c r="JDU17" s="1364"/>
      <c r="JDV17" s="1364"/>
      <c r="JDW17" s="1364"/>
      <c r="JDX17" s="1364"/>
      <c r="JDY17" s="1364"/>
      <c r="JDZ17" s="1364"/>
      <c r="JEA17" s="1364"/>
      <c r="JEB17" s="1364"/>
      <c r="JEC17" s="1364"/>
      <c r="JED17" s="1364"/>
      <c r="JEE17" s="1364"/>
      <c r="JEF17" s="1364"/>
      <c r="JEG17" s="1364"/>
      <c r="JEH17" s="1364"/>
      <c r="JEI17" s="1364"/>
      <c r="JEJ17" s="1364"/>
      <c r="JEK17" s="1364"/>
      <c r="JEL17" s="1364"/>
      <c r="JEM17" s="1364"/>
      <c r="JEN17" s="1364"/>
      <c r="JEO17" s="1364"/>
      <c r="JEP17" s="1364"/>
      <c r="JEQ17" s="1364"/>
      <c r="JER17" s="1364"/>
      <c r="JES17" s="1364"/>
      <c r="JET17" s="1364"/>
      <c r="JEU17" s="1364"/>
      <c r="JEV17" s="1364"/>
      <c r="JEW17" s="1364"/>
      <c r="JEX17" s="1364"/>
      <c r="JEY17" s="1364"/>
      <c r="JEZ17" s="1364"/>
      <c r="JFA17" s="1364"/>
      <c r="JFB17" s="1364"/>
      <c r="JFC17" s="1364"/>
      <c r="JFD17" s="1364"/>
      <c r="JFE17" s="1364"/>
      <c r="JFF17" s="1364"/>
      <c r="JFG17" s="1364"/>
      <c r="JFH17" s="1364"/>
      <c r="JFI17" s="1364"/>
      <c r="JFJ17" s="1364"/>
      <c r="JFK17" s="1364"/>
      <c r="JFL17" s="1364"/>
      <c r="JFM17" s="1364"/>
      <c r="JFN17" s="1364"/>
      <c r="JFO17" s="1364"/>
      <c r="JFP17" s="1364"/>
      <c r="JFQ17" s="1364"/>
      <c r="JFR17" s="1364"/>
      <c r="JFS17" s="1364"/>
      <c r="JFT17" s="1364"/>
      <c r="JFU17" s="1364"/>
      <c r="JFV17" s="1364"/>
      <c r="JFW17" s="1364"/>
      <c r="JFX17" s="1364"/>
      <c r="JFY17" s="1364"/>
      <c r="JFZ17" s="1364"/>
      <c r="JGA17" s="1364"/>
      <c r="JGB17" s="1364"/>
      <c r="JGC17" s="1364"/>
      <c r="JGD17" s="1364"/>
      <c r="JGE17" s="1364"/>
      <c r="JGF17" s="1364"/>
      <c r="JGG17" s="1364"/>
      <c r="JGH17" s="1364"/>
      <c r="JGI17" s="1364"/>
      <c r="JGJ17" s="1364"/>
      <c r="JGK17" s="1364"/>
      <c r="JGL17" s="1364"/>
      <c r="JGM17" s="1364"/>
      <c r="JGN17" s="1364"/>
      <c r="JGO17" s="1364"/>
      <c r="JGP17" s="1364"/>
      <c r="JGQ17" s="1364"/>
      <c r="JGR17" s="1364"/>
      <c r="JGS17" s="1364"/>
      <c r="JGT17" s="1364"/>
      <c r="JGU17" s="1364"/>
      <c r="JGV17" s="1364"/>
      <c r="JGW17" s="1364"/>
      <c r="JGX17" s="1364"/>
      <c r="JGY17" s="1364"/>
      <c r="JGZ17" s="1364"/>
      <c r="JHA17" s="1364"/>
      <c r="JHB17" s="1364"/>
      <c r="JHC17" s="1364"/>
      <c r="JHD17" s="1364"/>
      <c r="JHE17" s="1364"/>
      <c r="JHF17" s="1364"/>
      <c r="JHG17" s="1364"/>
      <c r="JHH17" s="1364"/>
      <c r="JHI17" s="1364"/>
      <c r="JHJ17" s="1364"/>
      <c r="JHK17" s="1364"/>
      <c r="JHL17" s="1364"/>
      <c r="JHM17" s="1364"/>
      <c r="JHN17" s="1364"/>
      <c r="JHO17" s="1364"/>
      <c r="JHP17" s="1364"/>
      <c r="JHQ17" s="1364"/>
      <c r="JHR17" s="1364"/>
      <c r="JHS17" s="1364"/>
      <c r="JHT17" s="1364"/>
      <c r="JHU17" s="1364"/>
      <c r="JHV17" s="1364"/>
      <c r="JHW17" s="1364"/>
      <c r="JHX17" s="1364"/>
      <c r="JHY17" s="1364"/>
      <c r="JHZ17" s="1364"/>
      <c r="JIA17" s="1364"/>
      <c r="JIB17" s="1364"/>
      <c r="JIC17" s="1364"/>
      <c r="JID17" s="1364"/>
      <c r="JIE17" s="1364"/>
      <c r="JIF17" s="1364"/>
      <c r="JIG17" s="1364"/>
      <c r="JIH17" s="1364"/>
      <c r="JII17" s="1364"/>
      <c r="JIJ17" s="1364"/>
      <c r="JIK17" s="1364"/>
      <c r="JIL17" s="1364"/>
      <c r="JIM17" s="1364"/>
      <c r="JIN17" s="1364"/>
      <c r="JIO17" s="1364"/>
      <c r="JIP17" s="1364"/>
      <c r="JIQ17" s="1364"/>
      <c r="JIR17" s="1364"/>
      <c r="JIS17" s="1364"/>
      <c r="JIT17" s="1364"/>
      <c r="JIU17" s="1364"/>
      <c r="JIV17" s="1364"/>
      <c r="JIW17" s="1364"/>
      <c r="JIX17" s="1364"/>
      <c r="JIY17" s="1364"/>
      <c r="JIZ17" s="1364"/>
      <c r="JJA17" s="1364"/>
      <c r="JJB17" s="1364"/>
      <c r="JJC17" s="1364"/>
      <c r="JJD17" s="1364"/>
      <c r="JJE17" s="1364"/>
      <c r="JJF17" s="1364"/>
      <c r="JJG17" s="1364"/>
      <c r="JJH17" s="1364"/>
      <c r="JJI17" s="1364"/>
      <c r="JJJ17" s="1364"/>
      <c r="JJK17" s="1364"/>
      <c r="JJL17" s="1364"/>
      <c r="JJM17" s="1364"/>
      <c r="JJN17" s="1364"/>
      <c r="JJO17" s="1364"/>
      <c r="JJP17" s="1364"/>
      <c r="JJQ17" s="1364"/>
      <c r="JJR17" s="1364"/>
      <c r="JJS17" s="1364"/>
      <c r="JJT17" s="1364"/>
      <c r="JJU17" s="1364"/>
      <c r="JJV17" s="1364"/>
      <c r="JJW17" s="1364"/>
      <c r="JJX17" s="1364"/>
      <c r="JJY17" s="1364"/>
      <c r="JJZ17" s="1364"/>
      <c r="JKA17" s="1364"/>
      <c r="JKB17" s="1364"/>
      <c r="JKC17" s="1364"/>
      <c r="JKD17" s="1364"/>
      <c r="JKE17" s="1364"/>
      <c r="JKF17" s="1364"/>
      <c r="JKG17" s="1364"/>
      <c r="JKH17" s="1364"/>
      <c r="JKI17" s="1364"/>
      <c r="JKJ17" s="1364"/>
      <c r="JKK17" s="1364"/>
      <c r="JKL17" s="1364"/>
      <c r="JKM17" s="1364"/>
      <c r="JKN17" s="1364"/>
      <c r="JKO17" s="1364"/>
      <c r="JKP17" s="1364"/>
      <c r="JKQ17" s="1364"/>
      <c r="JKR17" s="1364"/>
      <c r="JKS17" s="1364"/>
      <c r="JKT17" s="1364"/>
      <c r="JKU17" s="1364"/>
      <c r="JKV17" s="1364"/>
      <c r="JKW17" s="1364"/>
      <c r="JKX17" s="1364"/>
      <c r="JKY17" s="1364"/>
      <c r="JKZ17" s="1364"/>
      <c r="JLA17" s="1364"/>
      <c r="JLB17" s="1364"/>
      <c r="JLC17" s="1364"/>
      <c r="JLD17" s="1364"/>
      <c r="JLE17" s="1364"/>
      <c r="JLF17" s="1364"/>
      <c r="JLG17" s="1364"/>
      <c r="JLH17" s="1364"/>
      <c r="JLI17" s="1364"/>
      <c r="JLJ17" s="1364"/>
      <c r="JLK17" s="1364"/>
      <c r="JLL17" s="1364"/>
      <c r="JLM17" s="1364"/>
      <c r="JLN17" s="1364"/>
      <c r="JLO17" s="1364"/>
      <c r="JLP17" s="1364"/>
      <c r="JLQ17" s="1364"/>
      <c r="JLR17" s="1364"/>
      <c r="JLS17" s="1364"/>
      <c r="JLT17" s="1364"/>
      <c r="JLU17" s="1364"/>
      <c r="JLV17" s="1364"/>
      <c r="JLW17" s="1364"/>
      <c r="JLX17" s="1364"/>
      <c r="JLY17" s="1364"/>
      <c r="JLZ17" s="1364"/>
      <c r="JMA17" s="1364"/>
      <c r="JMB17" s="1364"/>
      <c r="JMC17" s="1364"/>
      <c r="JMD17" s="1364"/>
      <c r="JME17" s="1364"/>
      <c r="JMF17" s="1364"/>
      <c r="JMG17" s="1364"/>
      <c r="JMH17" s="1364"/>
      <c r="JMI17" s="1364"/>
      <c r="JMJ17" s="1364"/>
      <c r="JMK17" s="1364"/>
      <c r="JML17" s="1364"/>
      <c r="JMM17" s="1364"/>
      <c r="JMN17" s="1364"/>
      <c r="JMO17" s="1364"/>
      <c r="JMP17" s="1364"/>
      <c r="JMQ17" s="1364"/>
      <c r="JMR17" s="1364"/>
      <c r="JMS17" s="1364"/>
      <c r="JMT17" s="1364"/>
      <c r="JMU17" s="1364"/>
      <c r="JMV17" s="1364"/>
      <c r="JMW17" s="1364"/>
      <c r="JMX17" s="1364"/>
      <c r="JMY17" s="1364"/>
      <c r="JMZ17" s="1364"/>
      <c r="JNA17" s="1364"/>
      <c r="JNB17" s="1364"/>
      <c r="JNC17" s="1364"/>
      <c r="JND17" s="1364"/>
      <c r="JNE17" s="1364"/>
      <c r="JNF17" s="1364"/>
      <c r="JNG17" s="1364"/>
      <c r="JNH17" s="1364"/>
      <c r="JNI17" s="1364"/>
      <c r="JNJ17" s="1364"/>
      <c r="JNK17" s="1364"/>
      <c r="JNL17" s="1364"/>
      <c r="JNM17" s="1364"/>
      <c r="JNN17" s="1364"/>
      <c r="JNO17" s="1364"/>
      <c r="JNP17" s="1364"/>
      <c r="JNQ17" s="1364"/>
      <c r="JNR17" s="1364"/>
      <c r="JNS17" s="1364"/>
      <c r="JNT17" s="1364"/>
      <c r="JNU17" s="1364"/>
      <c r="JNV17" s="1364"/>
      <c r="JNW17" s="1364"/>
      <c r="JNX17" s="1364"/>
      <c r="JNY17" s="1364"/>
      <c r="JNZ17" s="1364"/>
      <c r="JOA17" s="1364"/>
      <c r="JOB17" s="1364"/>
      <c r="JOC17" s="1364"/>
      <c r="JOD17" s="1364"/>
      <c r="JOE17" s="1364"/>
      <c r="JOF17" s="1364"/>
      <c r="JOG17" s="1364"/>
      <c r="JOH17" s="1364"/>
      <c r="JOI17" s="1364"/>
      <c r="JOJ17" s="1364"/>
      <c r="JOK17" s="1364"/>
      <c r="JOL17" s="1364"/>
      <c r="JOM17" s="1364"/>
      <c r="JON17" s="1364"/>
      <c r="JOO17" s="1364"/>
      <c r="JOP17" s="1364"/>
      <c r="JOQ17" s="1364"/>
      <c r="JOR17" s="1364"/>
      <c r="JOS17" s="1364"/>
      <c r="JOT17" s="1364"/>
      <c r="JOU17" s="1364"/>
      <c r="JOV17" s="1364"/>
      <c r="JOW17" s="1364"/>
      <c r="JOX17" s="1364"/>
      <c r="JOY17" s="1364"/>
      <c r="JOZ17" s="1364"/>
      <c r="JPA17" s="1364"/>
      <c r="JPB17" s="1364"/>
      <c r="JPC17" s="1364"/>
      <c r="JPD17" s="1364"/>
      <c r="JPE17" s="1364"/>
      <c r="JPF17" s="1364"/>
      <c r="JPG17" s="1364"/>
      <c r="JPH17" s="1364"/>
      <c r="JPI17" s="1364"/>
      <c r="JPJ17" s="1364"/>
      <c r="JPK17" s="1364"/>
      <c r="JPL17" s="1364"/>
      <c r="JPM17" s="1364"/>
      <c r="JPN17" s="1364"/>
      <c r="JPO17" s="1364"/>
      <c r="JPP17" s="1364"/>
      <c r="JPQ17" s="1364"/>
      <c r="JPR17" s="1364"/>
      <c r="JPS17" s="1364"/>
      <c r="JPT17" s="1364"/>
      <c r="JPU17" s="1364"/>
      <c r="JPV17" s="1364"/>
      <c r="JPW17" s="1364"/>
      <c r="JPX17" s="1364"/>
      <c r="JPY17" s="1364"/>
      <c r="JPZ17" s="1364"/>
      <c r="JQA17" s="1364"/>
      <c r="JQB17" s="1364"/>
      <c r="JQC17" s="1364"/>
      <c r="JQD17" s="1364"/>
      <c r="JQE17" s="1364"/>
      <c r="JQF17" s="1364"/>
      <c r="JQG17" s="1364"/>
      <c r="JQH17" s="1364"/>
      <c r="JQI17" s="1364"/>
      <c r="JQJ17" s="1364"/>
      <c r="JQK17" s="1364"/>
      <c r="JQL17" s="1364"/>
      <c r="JQM17" s="1364"/>
      <c r="JQN17" s="1364"/>
      <c r="JQO17" s="1364"/>
      <c r="JQP17" s="1364"/>
      <c r="JQQ17" s="1364"/>
      <c r="JQR17" s="1364"/>
      <c r="JQS17" s="1364"/>
      <c r="JQT17" s="1364"/>
      <c r="JQU17" s="1364"/>
      <c r="JQV17" s="1364"/>
      <c r="JQW17" s="1364"/>
      <c r="JQX17" s="1364"/>
      <c r="JQY17" s="1364"/>
      <c r="JQZ17" s="1364"/>
      <c r="JRA17" s="1364"/>
      <c r="JRB17" s="1364"/>
      <c r="JRC17" s="1364"/>
      <c r="JRD17" s="1364"/>
      <c r="JRE17" s="1364"/>
      <c r="JRF17" s="1364"/>
      <c r="JRG17" s="1364"/>
      <c r="JRH17" s="1364"/>
      <c r="JRI17" s="1364"/>
      <c r="JRJ17" s="1364"/>
      <c r="JRK17" s="1364"/>
      <c r="JRL17" s="1364"/>
      <c r="JRM17" s="1364"/>
      <c r="JRN17" s="1364"/>
      <c r="JRO17" s="1364"/>
      <c r="JRP17" s="1364"/>
      <c r="JRQ17" s="1364"/>
      <c r="JRR17" s="1364"/>
      <c r="JRS17" s="1364"/>
      <c r="JRT17" s="1364"/>
      <c r="JRU17" s="1364"/>
      <c r="JRV17" s="1364"/>
      <c r="JRW17" s="1364"/>
      <c r="JRX17" s="1364"/>
      <c r="JRY17" s="1364"/>
      <c r="JRZ17" s="1364"/>
      <c r="JSA17" s="1364"/>
      <c r="JSB17" s="1364"/>
      <c r="JSC17" s="1364"/>
      <c r="JSD17" s="1364"/>
      <c r="JSE17" s="1364"/>
      <c r="JSF17" s="1364"/>
      <c r="JSG17" s="1364"/>
      <c r="JSH17" s="1364"/>
      <c r="JSI17" s="1364"/>
      <c r="JSJ17" s="1364"/>
      <c r="JSK17" s="1364"/>
      <c r="JSL17" s="1364"/>
      <c r="JSM17" s="1364"/>
      <c r="JSN17" s="1364"/>
      <c r="JSO17" s="1364"/>
      <c r="JSP17" s="1364"/>
      <c r="JSQ17" s="1364"/>
      <c r="JSR17" s="1364"/>
      <c r="JSS17" s="1364"/>
      <c r="JST17" s="1364"/>
      <c r="JSU17" s="1364"/>
      <c r="JSV17" s="1364"/>
      <c r="JSW17" s="1364"/>
      <c r="JSX17" s="1364"/>
      <c r="JSY17" s="1364"/>
      <c r="JSZ17" s="1364"/>
      <c r="JTA17" s="1364"/>
      <c r="JTB17" s="1364"/>
      <c r="JTC17" s="1364"/>
      <c r="JTD17" s="1364"/>
      <c r="JTE17" s="1364"/>
      <c r="JTF17" s="1364"/>
      <c r="JTG17" s="1364"/>
      <c r="JTH17" s="1364"/>
      <c r="JTI17" s="1364"/>
      <c r="JTJ17" s="1364"/>
      <c r="JTK17" s="1364"/>
      <c r="JTL17" s="1364"/>
      <c r="JTM17" s="1364"/>
      <c r="JTN17" s="1364"/>
      <c r="JTO17" s="1364"/>
      <c r="JTP17" s="1364"/>
      <c r="JTQ17" s="1364"/>
      <c r="JTR17" s="1364"/>
      <c r="JTS17" s="1364"/>
      <c r="JTT17" s="1364"/>
      <c r="JTU17" s="1364"/>
      <c r="JTV17" s="1364"/>
      <c r="JTW17" s="1364"/>
      <c r="JTX17" s="1364"/>
      <c r="JTY17" s="1364"/>
      <c r="JTZ17" s="1364"/>
      <c r="JUA17" s="1364"/>
      <c r="JUB17" s="1364"/>
      <c r="JUC17" s="1364"/>
      <c r="JUD17" s="1364"/>
      <c r="JUE17" s="1364"/>
      <c r="JUF17" s="1364"/>
      <c r="JUG17" s="1364"/>
      <c r="JUH17" s="1364"/>
      <c r="JUI17" s="1364"/>
      <c r="JUJ17" s="1364"/>
      <c r="JUK17" s="1364"/>
      <c r="JUL17" s="1364"/>
      <c r="JUM17" s="1364"/>
      <c r="JUN17" s="1364"/>
      <c r="JUO17" s="1364"/>
      <c r="JUP17" s="1364"/>
      <c r="JUQ17" s="1364"/>
      <c r="JUR17" s="1364"/>
      <c r="JUS17" s="1364"/>
      <c r="JUT17" s="1364"/>
      <c r="JUU17" s="1364"/>
      <c r="JUV17" s="1364"/>
      <c r="JUW17" s="1364"/>
      <c r="JUX17" s="1364"/>
      <c r="JUY17" s="1364"/>
      <c r="JUZ17" s="1364"/>
      <c r="JVA17" s="1364"/>
      <c r="JVB17" s="1364"/>
      <c r="JVC17" s="1364"/>
      <c r="JVD17" s="1364"/>
      <c r="JVE17" s="1364"/>
      <c r="JVF17" s="1364"/>
      <c r="JVG17" s="1364"/>
      <c r="JVH17" s="1364"/>
      <c r="JVI17" s="1364"/>
      <c r="JVJ17" s="1364"/>
      <c r="JVK17" s="1364"/>
      <c r="JVL17" s="1364"/>
      <c r="JVM17" s="1364"/>
      <c r="JVN17" s="1364"/>
      <c r="JVO17" s="1364"/>
      <c r="JVP17" s="1364"/>
      <c r="JVQ17" s="1364"/>
      <c r="JVR17" s="1364"/>
      <c r="JVS17" s="1364"/>
      <c r="JVT17" s="1364"/>
      <c r="JVU17" s="1364"/>
      <c r="JVV17" s="1364"/>
      <c r="JVW17" s="1364"/>
      <c r="JVX17" s="1364"/>
      <c r="JVY17" s="1364"/>
      <c r="JVZ17" s="1364"/>
      <c r="JWA17" s="1364"/>
      <c r="JWB17" s="1364"/>
      <c r="JWC17" s="1364"/>
      <c r="JWD17" s="1364"/>
      <c r="JWE17" s="1364"/>
      <c r="JWF17" s="1364"/>
      <c r="JWG17" s="1364"/>
      <c r="JWH17" s="1364"/>
      <c r="JWI17" s="1364"/>
      <c r="JWJ17" s="1364"/>
      <c r="JWK17" s="1364"/>
      <c r="JWL17" s="1364"/>
      <c r="JWM17" s="1364"/>
      <c r="JWN17" s="1364"/>
      <c r="JWO17" s="1364"/>
      <c r="JWP17" s="1364"/>
      <c r="JWQ17" s="1364"/>
      <c r="JWR17" s="1364"/>
      <c r="JWS17" s="1364"/>
      <c r="JWT17" s="1364"/>
      <c r="JWU17" s="1364"/>
      <c r="JWV17" s="1364"/>
      <c r="JWW17" s="1364"/>
      <c r="JWX17" s="1364"/>
      <c r="JWY17" s="1364"/>
      <c r="JWZ17" s="1364"/>
      <c r="JXA17" s="1364"/>
      <c r="JXB17" s="1364"/>
      <c r="JXC17" s="1364"/>
      <c r="JXD17" s="1364"/>
      <c r="JXE17" s="1364"/>
      <c r="JXF17" s="1364"/>
      <c r="JXG17" s="1364"/>
      <c r="JXH17" s="1364"/>
      <c r="JXI17" s="1364"/>
      <c r="JXJ17" s="1364"/>
      <c r="JXK17" s="1364"/>
      <c r="JXL17" s="1364"/>
      <c r="JXM17" s="1364"/>
      <c r="JXN17" s="1364"/>
      <c r="JXO17" s="1364"/>
      <c r="JXP17" s="1364"/>
      <c r="JXQ17" s="1364"/>
      <c r="JXR17" s="1364"/>
      <c r="JXS17" s="1364"/>
      <c r="JXT17" s="1364"/>
      <c r="JXU17" s="1364"/>
      <c r="JXV17" s="1364"/>
      <c r="JXW17" s="1364"/>
      <c r="JXX17" s="1364"/>
      <c r="JXY17" s="1364"/>
      <c r="JXZ17" s="1364"/>
      <c r="JYA17" s="1364"/>
      <c r="JYB17" s="1364"/>
      <c r="JYC17" s="1364"/>
      <c r="JYD17" s="1364"/>
      <c r="JYE17" s="1364"/>
      <c r="JYF17" s="1364"/>
      <c r="JYG17" s="1364"/>
      <c r="JYH17" s="1364"/>
      <c r="JYI17" s="1364"/>
      <c r="JYJ17" s="1364"/>
      <c r="JYK17" s="1364"/>
      <c r="JYL17" s="1364"/>
      <c r="JYM17" s="1364"/>
      <c r="JYN17" s="1364"/>
      <c r="JYO17" s="1364"/>
      <c r="JYP17" s="1364"/>
      <c r="JYQ17" s="1364"/>
      <c r="JYR17" s="1364"/>
      <c r="JYS17" s="1364"/>
      <c r="JYT17" s="1364"/>
      <c r="JYU17" s="1364"/>
      <c r="JYV17" s="1364"/>
      <c r="JYW17" s="1364"/>
      <c r="JYX17" s="1364"/>
      <c r="JYY17" s="1364"/>
      <c r="JYZ17" s="1364"/>
      <c r="JZA17" s="1364"/>
      <c r="JZB17" s="1364"/>
      <c r="JZC17" s="1364"/>
      <c r="JZD17" s="1364"/>
      <c r="JZE17" s="1364"/>
      <c r="JZF17" s="1364"/>
      <c r="JZG17" s="1364"/>
      <c r="JZH17" s="1364"/>
      <c r="JZI17" s="1364"/>
      <c r="JZJ17" s="1364"/>
      <c r="JZK17" s="1364"/>
      <c r="JZL17" s="1364"/>
      <c r="JZM17" s="1364"/>
      <c r="JZN17" s="1364"/>
      <c r="JZO17" s="1364"/>
      <c r="JZP17" s="1364"/>
      <c r="JZQ17" s="1364"/>
      <c r="JZR17" s="1364"/>
      <c r="JZS17" s="1364"/>
      <c r="JZT17" s="1364"/>
      <c r="JZU17" s="1364"/>
      <c r="JZV17" s="1364"/>
      <c r="JZW17" s="1364"/>
      <c r="JZX17" s="1364"/>
      <c r="JZY17" s="1364"/>
      <c r="JZZ17" s="1364"/>
      <c r="KAA17" s="1364"/>
      <c r="KAB17" s="1364"/>
      <c r="KAC17" s="1364"/>
      <c r="KAD17" s="1364"/>
      <c r="KAE17" s="1364"/>
      <c r="KAF17" s="1364"/>
      <c r="KAG17" s="1364"/>
      <c r="KAH17" s="1364"/>
      <c r="KAI17" s="1364"/>
      <c r="KAJ17" s="1364"/>
      <c r="KAK17" s="1364"/>
      <c r="KAL17" s="1364"/>
      <c r="KAM17" s="1364"/>
      <c r="KAN17" s="1364"/>
      <c r="KAO17" s="1364"/>
      <c r="KAP17" s="1364"/>
      <c r="KAQ17" s="1364"/>
      <c r="KAR17" s="1364"/>
      <c r="KAS17" s="1364"/>
      <c r="KAT17" s="1364"/>
      <c r="KAU17" s="1364"/>
      <c r="KAV17" s="1364"/>
      <c r="KAW17" s="1364"/>
      <c r="KAX17" s="1364"/>
      <c r="KAY17" s="1364"/>
      <c r="KAZ17" s="1364"/>
      <c r="KBA17" s="1364"/>
      <c r="KBB17" s="1364"/>
      <c r="KBC17" s="1364"/>
      <c r="KBD17" s="1364"/>
      <c r="KBE17" s="1364"/>
      <c r="KBF17" s="1364"/>
      <c r="KBG17" s="1364"/>
      <c r="KBH17" s="1364"/>
      <c r="KBI17" s="1364"/>
      <c r="KBJ17" s="1364"/>
      <c r="KBK17" s="1364"/>
      <c r="KBL17" s="1364"/>
      <c r="KBM17" s="1364"/>
      <c r="KBN17" s="1364"/>
      <c r="KBO17" s="1364"/>
      <c r="KBP17" s="1364"/>
      <c r="KBQ17" s="1364"/>
      <c r="KBR17" s="1364"/>
      <c r="KBS17" s="1364"/>
      <c r="KBT17" s="1364"/>
      <c r="KBU17" s="1364"/>
      <c r="KBV17" s="1364"/>
      <c r="KBW17" s="1364"/>
      <c r="KBX17" s="1364"/>
      <c r="KBY17" s="1364"/>
      <c r="KBZ17" s="1364"/>
      <c r="KCA17" s="1364"/>
      <c r="KCB17" s="1364"/>
      <c r="KCC17" s="1364"/>
      <c r="KCD17" s="1364"/>
      <c r="KCE17" s="1364"/>
      <c r="KCF17" s="1364"/>
      <c r="KCG17" s="1364"/>
      <c r="KCH17" s="1364"/>
      <c r="KCI17" s="1364"/>
      <c r="KCJ17" s="1364"/>
      <c r="KCK17" s="1364"/>
      <c r="KCL17" s="1364"/>
      <c r="KCM17" s="1364"/>
      <c r="KCN17" s="1364"/>
      <c r="KCO17" s="1364"/>
      <c r="KCP17" s="1364"/>
      <c r="KCQ17" s="1364"/>
      <c r="KCR17" s="1364"/>
      <c r="KCS17" s="1364"/>
      <c r="KCT17" s="1364"/>
      <c r="KCU17" s="1364"/>
      <c r="KCV17" s="1364"/>
      <c r="KCW17" s="1364"/>
      <c r="KCX17" s="1364"/>
      <c r="KCY17" s="1364"/>
      <c r="KCZ17" s="1364"/>
      <c r="KDA17" s="1364"/>
      <c r="KDB17" s="1364"/>
      <c r="KDC17" s="1364"/>
      <c r="KDD17" s="1364"/>
      <c r="KDE17" s="1364"/>
      <c r="KDF17" s="1364"/>
      <c r="KDG17" s="1364"/>
      <c r="KDH17" s="1364"/>
      <c r="KDI17" s="1364"/>
      <c r="KDJ17" s="1364"/>
      <c r="KDK17" s="1364"/>
      <c r="KDL17" s="1364"/>
      <c r="KDM17" s="1364"/>
      <c r="KDN17" s="1364"/>
      <c r="KDO17" s="1364"/>
      <c r="KDP17" s="1364"/>
      <c r="KDQ17" s="1364"/>
      <c r="KDR17" s="1364"/>
      <c r="KDS17" s="1364"/>
      <c r="KDT17" s="1364"/>
      <c r="KDU17" s="1364"/>
      <c r="KDV17" s="1364"/>
      <c r="KDW17" s="1364"/>
      <c r="KDX17" s="1364"/>
      <c r="KDY17" s="1364"/>
      <c r="KDZ17" s="1364"/>
      <c r="KEA17" s="1364"/>
      <c r="KEB17" s="1364"/>
      <c r="KEC17" s="1364"/>
      <c r="KED17" s="1364"/>
      <c r="KEE17" s="1364"/>
      <c r="KEF17" s="1364"/>
      <c r="KEG17" s="1364"/>
      <c r="KEH17" s="1364"/>
      <c r="KEI17" s="1364"/>
      <c r="KEJ17" s="1364"/>
      <c r="KEK17" s="1364"/>
      <c r="KEL17" s="1364"/>
      <c r="KEM17" s="1364"/>
      <c r="KEN17" s="1364"/>
      <c r="KEO17" s="1364"/>
      <c r="KEP17" s="1364"/>
      <c r="KEQ17" s="1364"/>
      <c r="KER17" s="1364"/>
      <c r="KES17" s="1364"/>
      <c r="KET17" s="1364"/>
      <c r="KEU17" s="1364"/>
      <c r="KEV17" s="1364"/>
      <c r="KEW17" s="1364"/>
      <c r="KEX17" s="1364"/>
      <c r="KEY17" s="1364"/>
      <c r="KEZ17" s="1364"/>
      <c r="KFA17" s="1364"/>
      <c r="KFB17" s="1364"/>
      <c r="KFC17" s="1364"/>
      <c r="KFD17" s="1364"/>
      <c r="KFE17" s="1364"/>
      <c r="KFF17" s="1364"/>
      <c r="KFG17" s="1364"/>
      <c r="KFH17" s="1364"/>
      <c r="KFI17" s="1364"/>
      <c r="KFJ17" s="1364"/>
      <c r="KFK17" s="1364"/>
      <c r="KFL17" s="1364"/>
      <c r="KFM17" s="1364"/>
      <c r="KFN17" s="1364"/>
      <c r="KFO17" s="1364"/>
      <c r="KFP17" s="1364"/>
      <c r="KFQ17" s="1364"/>
      <c r="KFR17" s="1364"/>
      <c r="KFS17" s="1364"/>
      <c r="KFT17" s="1364"/>
      <c r="KFU17" s="1364"/>
      <c r="KFV17" s="1364"/>
      <c r="KFW17" s="1364"/>
      <c r="KFX17" s="1364"/>
      <c r="KFY17" s="1364"/>
      <c r="KFZ17" s="1364"/>
      <c r="KGA17" s="1364"/>
      <c r="KGB17" s="1364"/>
      <c r="KGC17" s="1364"/>
      <c r="KGD17" s="1364"/>
      <c r="KGE17" s="1364"/>
      <c r="KGF17" s="1364"/>
      <c r="KGG17" s="1364"/>
      <c r="KGH17" s="1364"/>
      <c r="KGI17" s="1364"/>
      <c r="KGJ17" s="1364"/>
      <c r="KGK17" s="1364"/>
      <c r="KGL17" s="1364"/>
      <c r="KGM17" s="1364"/>
      <c r="KGN17" s="1364"/>
      <c r="KGO17" s="1364"/>
      <c r="KGP17" s="1364"/>
      <c r="KGQ17" s="1364"/>
      <c r="KGR17" s="1364"/>
      <c r="KGS17" s="1364"/>
      <c r="KGT17" s="1364"/>
      <c r="KGU17" s="1364"/>
      <c r="KGV17" s="1364"/>
      <c r="KGW17" s="1364"/>
      <c r="KGX17" s="1364"/>
      <c r="KGY17" s="1364"/>
      <c r="KGZ17" s="1364"/>
      <c r="KHA17" s="1364"/>
      <c r="KHB17" s="1364"/>
      <c r="KHC17" s="1364"/>
      <c r="KHD17" s="1364"/>
      <c r="KHE17" s="1364"/>
      <c r="KHF17" s="1364"/>
      <c r="KHG17" s="1364"/>
      <c r="KHH17" s="1364"/>
      <c r="KHI17" s="1364"/>
      <c r="KHJ17" s="1364"/>
      <c r="KHK17" s="1364"/>
      <c r="KHL17" s="1364"/>
      <c r="KHM17" s="1364"/>
      <c r="KHN17" s="1364"/>
      <c r="KHO17" s="1364"/>
      <c r="KHP17" s="1364"/>
      <c r="KHQ17" s="1364"/>
      <c r="KHR17" s="1364"/>
      <c r="KHS17" s="1364"/>
      <c r="KHT17" s="1364"/>
      <c r="KHU17" s="1364"/>
      <c r="KHV17" s="1364"/>
      <c r="KHW17" s="1364"/>
      <c r="KHX17" s="1364"/>
      <c r="KHY17" s="1364"/>
      <c r="KHZ17" s="1364"/>
      <c r="KIA17" s="1364"/>
      <c r="KIB17" s="1364"/>
      <c r="KIC17" s="1364"/>
      <c r="KID17" s="1364"/>
      <c r="KIE17" s="1364"/>
      <c r="KIF17" s="1364"/>
      <c r="KIG17" s="1364"/>
      <c r="KIH17" s="1364"/>
      <c r="KII17" s="1364"/>
      <c r="KIJ17" s="1364"/>
      <c r="KIK17" s="1364"/>
      <c r="KIL17" s="1364"/>
      <c r="KIM17" s="1364"/>
      <c r="KIN17" s="1364"/>
      <c r="KIO17" s="1364"/>
      <c r="KIP17" s="1364"/>
      <c r="KIQ17" s="1364"/>
      <c r="KIR17" s="1364"/>
      <c r="KIS17" s="1364"/>
      <c r="KIT17" s="1364"/>
      <c r="KIU17" s="1364"/>
      <c r="KIV17" s="1364"/>
      <c r="KIW17" s="1364"/>
      <c r="KIX17" s="1364"/>
      <c r="KIY17" s="1364"/>
      <c r="KIZ17" s="1364"/>
      <c r="KJA17" s="1364"/>
      <c r="KJB17" s="1364"/>
      <c r="KJC17" s="1364"/>
      <c r="KJD17" s="1364"/>
      <c r="KJE17" s="1364"/>
      <c r="KJF17" s="1364"/>
      <c r="KJG17" s="1364"/>
      <c r="KJH17" s="1364"/>
      <c r="KJI17" s="1364"/>
      <c r="KJJ17" s="1364"/>
      <c r="KJK17" s="1364"/>
      <c r="KJL17" s="1364"/>
      <c r="KJM17" s="1364"/>
      <c r="KJN17" s="1364"/>
      <c r="KJO17" s="1364"/>
      <c r="KJP17" s="1364"/>
      <c r="KJQ17" s="1364"/>
      <c r="KJR17" s="1364"/>
      <c r="KJS17" s="1364"/>
      <c r="KJT17" s="1364"/>
      <c r="KJU17" s="1364"/>
      <c r="KJV17" s="1364"/>
      <c r="KJW17" s="1364"/>
      <c r="KJX17" s="1364"/>
      <c r="KJY17" s="1364"/>
      <c r="KJZ17" s="1364"/>
      <c r="KKA17" s="1364"/>
      <c r="KKB17" s="1364"/>
      <c r="KKC17" s="1364"/>
      <c r="KKD17" s="1364"/>
      <c r="KKE17" s="1364"/>
      <c r="KKF17" s="1364"/>
      <c r="KKG17" s="1364"/>
      <c r="KKH17" s="1364"/>
      <c r="KKI17" s="1364"/>
      <c r="KKJ17" s="1364"/>
      <c r="KKK17" s="1364"/>
      <c r="KKL17" s="1364"/>
      <c r="KKM17" s="1364"/>
      <c r="KKN17" s="1364"/>
      <c r="KKO17" s="1364"/>
      <c r="KKP17" s="1364"/>
      <c r="KKQ17" s="1364"/>
      <c r="KKR17" s="1364"/>
      <c r="KKS17" s="1364"/>
      <c r="KKT17" s="1364"/>
      <c r="KKU17" s="1364"/>
      <c r="KKV17" s="1364"/>
      <c r="KKW17" s="1364"/>
      <c r="KKX17" s="1364"/>
      <c r="KKY17" s="1364"/>
      <c r="KKZ17" s="1364"/>
      <c r="KLA17" s="1364"/>
      <c r="KLB17" s="1364"/>
      <c r="KLC17" s="1364"/>
      <c r="KLD17" s="1364"/>
      <c r="KLE17" s="1364"/>
      <c r="KLF17" s="1364"/>
      <c r="KLG17" s="1364"/>
      <c r="KLH17" s="1364"/>
      <c r="KLI17" s="1364"/>
      <c r="KLJ17" s="1364"/>
      <c r="KLK17" s="1364"/>
      <c r="KLL17" s="1364"/>
      <c r="KLM17" s="1364"/>
      <c r="KLN17" s="1364"/>
      <c r="KLO17" s="1364"/>
      <c r="KLP17" s="1364"/>
      <c r="KLQ17" s="1364"/>
      <c r="KLR17" s="1364"/>
      <c r="KLS17" s="1364"/>
      <c r="KLT17" s="1364"/>
      <c r="KLU17" s="1364"/>
      <c r="KLV17" s="1364"/>
      <c r="KLW17" s="1364"/>
      <c r="KLX17" s="1364"/>
      <c r="KLY17" s="1364"/>
      <c r="KLZ17" s="1364"/>
      <c r="KMA17" s="1364"/>
      <c r="KMB17" s="1364"/>
      <c r="KMC17" s="1364"/>
      <c r="KMD17" s="1364"/>
      <c r="KME17" s="1364"/>
      <c r="KMF17" s="1364"/>
      <c r="KMG17" s="1364"/>
      <c r="KMH17" s="1364"/>
      <c r="KMI17" s="1364"/>
      <c r="KMJ17" s="1364"/>
      <c r="KMK17" s="1364"/>
      <c r="KML17" s="1364"/>
      <c r="KMM17" s="1364"/>
      <c r="KMN17" s="1364"/>
      <c r="KMO17" s="1364"/>
      <c r="KMP17" s="1364"/>
      <c r="KMQ17" s="1364"/>
      <c r="KMR17" s="1364"/>
      <c r="KMS17" s="1364"/>
      <c r="KMT17" s="1364"/>
      <c r="KMU17" s="1364"/>
      <c r="KMV17" s="1364"/>
      <c r="KMW17" s="1364"/>
      <c r="KMX17" s="1364"/>
      <c r="KMY17" s="1364"/>
      <c r="KMZ17" s="1364"/>
      <c r="KNA17" s="1364"/>
      <c r="KNB17" s="1364"/>
      <c r="KNC17" s="1364"/>
      <c r="KND17" s="1364"/>
      <c r="KNE17" s="1364"/>
      <c r="KNF17" s="1364"/>
      <c r="KNG17" s="1364"/>
      <c r="KNH17" s="1364"/>
      <c r="KNI17" s="1364"/>
      <c r="KNJ17" s="1364"/>
      <c r="KNK17" s="1364"/>
      <c r="KNL17" s="1364"/>
      <c r="KNM17" s="1364"/>
      <c r="KNN17" s="1364"/>
      <c r="KNO17" s="1364"/>
      <c r="KNP17" s="1364"/>
      <c r="KNQ17" s="1364"/>
      <c r="KNR17" s="1364"/>
      <c r="KNS17" s="1364"/>
      <c r="KNT17" s="1364"/>
      <c r="KNU17" s="1364"/>
      <c r="KNV17" s="1364"/>
      <c r="KNW17" s="1364"/>
      <c r="KNX17" s="1364"/>
      <c r="KNY17" s="1364"/>
      <c r="KNZ17" s="1364"/>
      <c r="KOA17" s="1364"/>
      <c r="KOB17" s="1364"/>
      <c r="KOC17" s="1364"/>
      <c r="KOD17" s="1364"/>
      <c r="KOE17" s="1364"/>
      <c r="KOF17" s="1364"/>
      <c r="KOG17" s="1364"/>
      <c r="KOH17" s="1364"/>
      <c r="KOI17" s="1364"/>
      <c r="KOJ17" s="1364"/>
      <c r="KOK17" s="1364"/>
      <c r="KOL17" s="1364"/>
      <c r="KOM17" s="1364"/>
      <c r="KON17" s="1364"/>
      <c r="KOO17" s="1364"/>
      <c r="KOP17" s="1364"/>
      <c r="KOQ17" s="1364"/>
      <c r="KOR17" s="1364"/>
      <c r="KOS17" s="1364"/>
      <c r="KOT17" s="1364"/>
      <c r="KOU17" s="1364"/>
      <c r="KOV17" s="1364"/>
      <c r="KOW17" s="1364"/>
      <c r="KOX17" s="1364"/>
      <c r="KOY17" s="1364"/>
      <c r="KOZ17" s="1364"/>
      <c r="KPA17" s="1364"/>
      <c r="KPB17" s="1364"/>
      <c r="KPC17" s="1364"/>
      <c r="KPD17" s="1364"/>
      <c r="KPE17" s="1364"/>
      <c r="KPF17" s="1364"/>
      <c r="KPG17" s="1364"/>
      <c r="KPH17" s="1364"/>
      <c r="KPI17" s="1364"/>
      <c r="KPJ17" s="1364"/>
      <c r="KPK17" s="1364"/>
      <c r="KPL17" s="1364"/>
      <c r="KPM17" s="1364"/>
      <c r="KPN17" s="1364"/>
      <c r="KPO17" s="1364"/>
      <c r="KPP17" s="1364"/>
      <c r="KPQ17" s="1364"/>
      <c r="KPR17" s="1364"/>
      <c r="KPS17" s="1364"/>
      <c r="KPT17" s="1364"/>
      <c r="KPU17" s="1364"/>
      <c r="KPV17" s="1364"/>
      <c r="KPW17" s="1364"/>
      <c r="KPX17" s="1364"/>
      <c r="KPY17" s="1364"/>
      <c r="KPZ17" s="1364"/>
      <c r="KQA17" s="1364"/>
      <c r="KQB17" s="1364"/>
      <c r="KQC17" s="1364"/>
      <c r="KQD17" s="1364"/>
      <c r="KQE17" s="1364"/>
      <c r="KQF17" s="1364"/>
      <c r="KQG17" s="1364"/>
      <c r="KQH17" s="1364"/>
      <c r="KQI17" s="1364"/>
      <c r="KQJ17" s="1364"/>
      <c r="KQK17" s="1364"/>
      <c r="KQL17" s="1364"/>
      <c r="KQM17" s="1364"/>
      <c r="KQN17" s="1364"/>
      <c r="KQO17" s="1364"/>
      <c r="KQP17" s="1364"/>
      <c r="KQQ17" s="1364"/>
      <c r="KQR17" s="1364"/>
      <c r="KQS17" s="1364"/>
      <c r="KQT17" s="1364"/>
      <c r="KQU17" s="1364"/>
      <c r="KQV17" s="1364"/>
      <c r="KQW17" s="1364"/>
      <c r="KQX17" s="1364"/>
      <c r="KQY17" s="1364"/>
      <c r="KQZ17" s="1364"/>
      <c r="KRA17" s="1364"/>
      <c r="KRB17" s="1364"/>
      <c r="KRC17" s="1364"/>
      <c r="KRD17" s="1364"/>
      <c r="KRE17" s="1364"/>
      <c r="KRF17" s="1364"/>
      <c r="KRG17" s="1364"/>
      <c r="KRH17" s="1364"/>
      <c r="KRI17" s="1364"/>
      <c r="KRJ17" s="1364"/>
      <c r="KRK17" s="1364"/>
      <c r="KRL17" s="1364"/>
      <c r="KRM17" s="1364"/>
      <c r="KRN17" s="1364"/>
      <c r="KRO17" s="1364"/>
      <c r="KRP17" s="1364"/>
      <c r="KRQ17" s="1364"/>
      <c r="KRR17" s="1364"/>
      <c r="KRS17" s="1364"/>
      <c r="KRT17" s="1364"/>
      <c r="KRU17" s="1364"/>
      <c r="KRV17" s="1364"/>
      <c r="KRW17" s="1364"/>
      <c r="KRX17" s="1364"/>
      <c r="KRY17" s="1364"/>
      <c r="KRZ17" s="1364"/>
      <c r="KSA17" s="1364"/>
      <c r="KSB17" s="1364"/>
      <c r="KSC17" s="1364"/>
      <c r="KSD17" s="1364"/>
      <c r="KSE17" s="1364"/>
      <c r="KSF17" s="1364"/>
      <c r="KSG17" s="1364"/>
      <c r="KSH17" s="1364"/>
      <c r="KSI17" s="1364"/>
      <c r="KSJ17" s="1364"/>
      <c r="KSK17" s="1364"/>
      <c r="KSL17" s="1364"/>
      <c r="KSM17" s="1364"/>
      <c r="KSN17" s="1364"/>
      <c r="KSO17" s="1364"/>
      <c r="KSP17" s="1364"/>
      <c r="KSQ17" s="1364"/>
      <c r="KSR17" s="1364"/>
      <c r="KSS17" s="1364"/>
      <c r="KST17" s="1364"/>
      <c r="KSU17" s="1364"/>
      <c r="KSV17" s="1364"/>
      <c r="KSW17" s="1364"/>
      <c r="KSX17" s="1364"/>
      <c r="KSY17" s="1364"/>
      <c r="KSZ17" s="1364"/>
      <c r="KTA17" s="1364"/>
      <c r="KTB17" s="1364"/>
      <c r="KTC17" s="1364"/>
      <c r="KTD17" s="1364"/>
      <c r="KTE17" s="1364"/>
      <c r="KTF17" s="1364"/>
      <c r="KTG17" s="1364"/>
      <c r="KTH17" s="1364"/>
      <c r="KTI17" s="1364"/>
      <c r="KTJ17" s="1364"/>
      <c r="KTK17" s="1364"/>
      <c r="KTL17" s="1364"/>
      <c r="KTM17" s="1364"/>
      <c r="KTN17" s="1364"/>
      <c r="KTO17" s="1364"/>
      <c r="KTP17" s="1364"/>
      <c r="KTQ17" s="1364"/>
      <c r="KTR17" s="1364"/>
      <c r="KTS17" s="1364"/>
      <c r="KTT17" s="1364"/>
      <c r="KTU17" s="1364"/>
      <c r="KTV17" s="1364"/>
      <c r="KTW17" s="1364"/>
      <c r="KTX17" s="1364"/>
      <c r="KTY17" s="1364"/>
      <c r="KTZ17" s="1364"/>
      <c r="KUA17" s="1364"/>
      <c r="KUB17" s="1364"/>
      <c r="KUC17" s="1364"/>
      <c r="KUD17" s="1364"/>
      <c r="KUE17" s="1364"/>
      <c r="KUF17" s="1364"/>
      <c r="KUG17" s="1364"/>
      <c r="KUH17" s="1364"/>
      <c r="KUI17" s="1364"/>
      <c r="KUJ17" s="1364"/>
      <c r="KUK17" s="1364"/>
      <c r="KUL17" s="1364"/>
      <c r="KUM17" s="1364"/>
      <c r="KUN17" s="1364"/>
      <c r="KUO17" s="1364"/>
      <c r="KUP17" s="1364"/>
      <c r="KUQ17" s="1364"/>
      <c r="KUR17" s="1364"/>
      <c r="KUS17" s="1364"/>
      <c r="KUT17" s="1364"/>
      <c r="KUU17" s="1364"/>
      <c r="KUV17" s="1364"/>
      <c r="KUW17" s="1364"/>
      <c r="KUX17" s="1364"/>
      <c r="KUY17" s="1364"/>
      <c r="KUZ17" s="1364"/>
      <c r="KVA17" s="1364"/>
      <c r="KVB17" s="1364"/>
      <c r="KVC17" s="1364"/>
      <c r="KVD17" s="1364"/>
      <c r="KVE17" s="1364"/>
      <c r="KVF17" s="1364"/>
      <c r="KVG17" s="1364"/>
      <c r="KVH17" s="1364"/>
      <c r="KVI17" s="1364"/>
      <c r="KVJ17" s="1364"/>
      <c r="KVK17" s="1364"/>
      <c r="KVL17" s="1364"/>
      <c r="KVM17" s="1364"/>
      <c r="KVN17" s="1364"/>
      <c r="KVO17" s="1364"/>
      <c r="KVP17" s="1364"/>
      <c r="KVQ17" s="1364"/>
      <c r="KVR17" s="1364"/>
      <c r="KVS17" s="1364"/>
      <c r="KVT17" s="1364"/>
      <c r="KVU17" s="1364"/>
      <c r="KVV17" s="1364"/>
      <c r="KVW17" s="1364"/>
      <c r="KVX17" s="1364"/>
      <c r="KVY17" s="1364"/>
      <c r="KVZ17" s="1364"/>
      <c r="KWA17" s="1364"/>
      <c r="KWB17" s="1364"/>
      <c r="KWC17" s="1364"/>
      <c r="KWD17" s="1364"/>
      <c r="KWE17" s="1364"/>
      <c r="KWF17" s="1364"/>
      <c r="KWG17" s="1364"/>
      <c r="KWH17" s="1364"/>
      <c r="KWI17" s="1364"/>
      <c r="KWJ17" s="1364"/>
      <c r="KWK17" s="1364"/>
      <c r="KWL17" s="1364"/>
      <c r="KWM17" s="1364"/>
      <c r="KWN17" s="1364"/>
      <c r="KWO17" s="1364"/>
      <c r="KWP17" s="1364"/>
      <c r="KWQ17" s="1364"/>
      <c r="KWR17" s="1364"/>
      <c r="KWS17" s="1364"/>
      <c r="KWT17" s="1364"/>
      <c r="KWU17" s="1364"/>
      <c r="KWV17" s="1364"/>
      <c r="KWW17" s="1364"/>
      <c r="KWX17" s="1364"/>
      <c r="KWY17" s="1364"/>
      <c r="KWZ17" s="1364"/>
      <c r="KXA17" s="1364"/>
      <c r="KXB17" s="1364"/>
      <c r="KXC17" s="1364"/>
      <c r="KXD17" s="1364"/>
      <c r="KXE17" s="1364"/>
      <c r="KXF17" s="1364"/>
      <c r="KXG17" s="1364"/>
      <c r="KXH17" s="1364"/>
      <c r="KXI17" s="1364"/>
      <c r="KXJ17" s="1364"/>
      <c r="KXK17" s="1364"/>
      <c r="KXL17" s="1364"/>
      <c r="KXM17" s="1364"/>
      <c r="KXN17" s="1364"/>
      <c r="KXO17" s="1364"/>
      <c r="KXP17" s="1364"/>
      <c r="KXQ17" s="1364"/>
      <c r="KXR17" s="1364"/>
      <c r="KXS17" s="1364"/>
      <c r="KXT17" s="1364"/>
      <c r="KXU17" s="1364"/>
      <c r="KXV17" s="1364"/>
      <c r="KXW17" s="1364"/>
      <c r="KXX17" s="1364"/>
      <c r="KXY17" s="1364"/>
      <c r="KXZ17" s="1364"/>
      <c r="KYA17" s="1364"/>
      <c r="KYB17" s="1364"/>
      <c r="KYC17" s="1364"/>
      <c r="KYD17" s="1364"/>
      <c r="KYE17" s="1364"/>
      <c r="KYF17" s="1364"/>
      <c r="KYG17" s="1364"/>
      <c r="KYH17" s="1364"/>
      <c r="KYI17" s="1364"/>
      <c r="KYJ17" s="1364"/>
      <c r="KYK17" s="1364"/>
      <c r="KYL17" s="1364"/>
      <c r="KYM17" s="1364"/>
      <c r="KYN17" s="1364"/>
      <c r="KYO17" s="1364"/>
      <c r="KYP17" s="1364"/>
      <c r="KYQ17" s="1364"/>
      <c r="KYR17" s="1364"/>
      <c r="KYS17" s="1364"/>
      <c r="KYT17" s="1364"/>
      <c r="KYU17" s="1364"/>
      <c r="KYV17" s="1364"/>
      <c r="KYW17" s="1364"/>
      <c r="KYX17" s="1364"/>
      <c r="KYY17" s="1364"/>
      <c r="KYZ17" s="1364"/>
      <c r="KZA17" s="1364"/>
      <c r="KZB17" s="1364"/>
      <c r="KZC17" s="1364"/>
      <c r="KZD17" s="1364"/>
      <c r="KZE17" s="1364"/>
      <c r="KZF17" s="1364"/>
      <c r="KZG17" s="1364"/>
      <c r="KZH17" s="1364"/>
      <c r="KZI17" s="1364"/>
      <c r="KZJ17" s="1364"/>
      <c r="KZK17" s="1364"/>
      <c r="KZL17" s="1364"/>
      <c r="KZM17" s="1364"/>
      <c r="KZN17" s="1364"/>
      <c r="KZO17" s="1364"/>
      <c r="KZP17" s="1364"/>
      <c r="KZQ17" s="1364"/>
      <c r="KZR17" s="1364"/>
      <c r="KZS17" s="1364"/>
      <c r="KZT17" s="1364"/>
      <c r="KZU17" s="1364"/>
      <c r="KZV17" s="1364"/>
      <c r="KZW17" s="1364"/>
      <c r="KZX17" s="1364"/>
      <c r="KZY17" s="1364"/>
      <c r="KZZ17" s="1364"/>
      <c r="LAA17" s="1364"/>
      <c r="LAB17" s="1364"/>
      <c r="LAC17" s="1364"/>
      <c r="LAD17" s="1364"/>
      <c r="LAE17" s="1364"/>
      <c r="LAF17" s="1364"/>
      <c r="LAG17" s="1364"/>
      <c r="LAH17" s="1364"/>
      <c r="LAI17" s="1364"/>
      <c r="LAJ17" s="1364"/>
      <c r="LAK17" s="1364"/>
      <c r="LAL17" s="1364"/>
      <c r="LAM17" s="1364"/>
      <c r="LAN17" s="1364"/>
      <c r="LAO17" s="1364"/>
      <c r="LAP17" s="1364"/>
      <c r="LAQ17" s="1364"/>
      <c r="LAR17" s="1364"/>
      <c r="LAS17" s="1364"/>
      <c r="LAT17" s="1364"/>
      <c r="LAU17" s="1364"/>
      <c r="LAV17" s="1364"/>
      <c r="LAW17" s="1364"/>
      <c r="LAX17" s="1364"/>
      <c r="LAY17" s="1364"/>
      <c r="LAZ17" s="1364"/>
      <c r="LBA17" s="1364"/>
      <c r="LBB17" s="1364"/>
      <c r="LBC17" s="1364"/>
      <c r="LBD17" s="1364"/>
      <c r="LBE17" s="1364"/>
      <c r="LBF17" s="1364"/>
      <c r="LBG17" s="1364"/>
      <c r="LBH17" s="1364"/>
      <c r="LBI17" s="1364"/>
      <c r="LBJ17" s="1364"/>
      <c r="LBK17" s="1364"/>
      <c r="LBL17" s="1364"/>
      <c r="LBM17" s="1364"/>
      <c r="LBN17" s="1364"/>
      <c r="LBO17" s="1364"/>
      <c r="LBP17" s="1364"/>
      <c r="LBQ17" s="1364"/>
      <c r="LBR17" s="1364"/>
      <c r="LBS17" s="1364"/>
      <c r="LBT17" s="1364"/>
      <c r="LBU17" s="1364"/>
      <c r="LBV17" s="1364"/>
      <c r="LBW17" s="1364"/>
      <c r="LBX17" s="1364"/>
      <c r="LBY17" s="1364"/>
      <c r="LBZ17" s="1364"/>
      <c r="LCA17" s="1364"/>
      <c r="LCB17" s="1364"/>
      <c r="LCC17" s="1364"/>
      <c r="LCD17" s="1364"/>
      <c r="LCE17" s="1364"/>
      <c r="LCF17" s="1364"/>
      <c r="LCG17" s="1364"/>
      <c r="LCH17" s="1364"/>
      <c r="LCI17" s="1364"/>
      <c r="LCJ17" s="1364"/>
      <c r="LCK17" s="1364"/>
      <c r="LCL17" s="1364"/>
      <c r="LCM17" s="1364"/>
      <c r="LCN17" s="1364"/>
      <c r="LCO17" s="1364"/>
      <c r="LCP17" s="1364"/>
      <c r="LCQ17" s="1364"/>
      <c r="LCR17" s="1364"/>
      <c r="LCS17" s="1364"/>
      <c r="LCT17" s="1364"/>
      <c r="LCU17" s="1364"/>
      <c r="LCV17" s="1364"/>
      <c r="LCW17" s="1364"/>
      <c r="LCX17" s="1364"/>
      <c r="LCY17" s="1364"/>
      <c r="LCZ17" s="1364"/>
      <c r="LDA17" s="1364"/>
      <c r="LDB17" s="1364"/>
      <c r="LDC17" s="1364"/>
      <c r="LDD17" s="1364"/>
      <c r="LDE17" s="1364"/>
      <c r="LDF17" s="1364"/>
      <c r="LDG17" s="1364"/>
      <c r="LDH17" s="1364"/>
      <c r="LDI17" s="1364"/>
      <c r="LDJ17" s="1364"/>
      <c r="LDK17" s="1364"/>
      <c r="LDL17" s="1364"/>
      <c r="LDM17" s="1364"/>
      <c r="LDN17" s="1364"/>
      <c r="LDO17" s="1364"/>
      <c r="LDP17" s="1364"/>
      <c r="LDQ17" s="1364"/>
      <c r="LDR17" s="1364"/>
      <c r="LDS17" s="1364"/>
      <c r="LDT17" s="1364"/>
      <c r="LDU17" s="1364"/>
      <c r="LDV17" s="1364"/>
      <c r="LDW17" s="1364"/>
      <c r="LDX17" s="1364"/>
      <c r="LDY17" s="1364"/>
      <c r="LDZ17" s="1364"/>
      <c r="LEA17" s="1364"/>
      <c r="LEB17" s="1364"/>
      <c r="LEC17" s="1364"/>
      <c r="LED17" s="1364"/>
      <c r="LEE17" s="1364"/>
      <c r="LEF17" s="1364"/>
      <c r="LEG17" s="1364"/>
      <c r="LEH17" s="1364"/>
      <c r="LEI17" s="1364"/>
      <c r="LEJ17" s="1364"/>
      <c r="LEK17" s="1364"/>
      <c r="LEL17" s="1364"/>
      <c r="LEM17" s="1364"/>
      <c r="LEN17" s="1364"/>
      <c r="LEO17" s="1364"/>
      <c r="LEP17" s="1364"/>
      <c r="LEQ17" s="1364"/>
      <c r="LER17" s="1364"/>
      <c r="LES17" s="1364"/>
      <c r="LET17" s="1364"/>
      <c r="LEU17" s="1364"/>
      <c r="LEV17" s="1364"/>
      <c r="LEW17" s="1364"/>
      <c r="LEX17" s="1364"/>
      <c r="LEY17" s="1364"/>
      <c r="LEZ17" s="1364"/>
      <c r="LFA17" s="1364"/>
      <c r="LFB17" s="1364"/>
      <c r="LFC17" s="1364"/>
      <c r="LFD17" s="1364"/>
      <c r="LFE17" s="1364"/>
      <c r="LFF17" s="1364"/>
      <c r="LFG17" s="1364"/>
      <c r="LFH17" s="1364"/>
      <c r="LFI17" s="1364"/>
      <c r="LFJ17" s="1364"/>
      <c r="LFK17" s="1364"/>
      <c r="LFL17" s="1364"/>
      <c r="LFM17" s="1364"/>
      <c r="LFN17" s="1364"/>
      <c r="LFO17" s="1364"/>
      <c r="LFP17" s="1364"/>
      <c r="LFQ17" s="1364"/>
      <c r="LFR17" s="1364"/>
      <c r="LFS17" s="1364"/>
      <c r="LFT17" s="1364"/>
      <c r="LFU17" s="1364"/>
      <c r="LFV17" s="1364"/>
      <c r="LFW17" s="1364"/>
      <c r="LFX17" s="1364"/>
      <c r="LFY17" s="1364"/>
      <c r="LFZ17" s="1364"/>
      <c r="LGA17" s="1364"/>
      <c r="LGB17" s="1364"/>
      <c r="LGC17" s="1364"/>
      <c r="LGD17" s="1364"/>
      <c r="LGE17" s="1364"/>
      <c r="LGF17" s="1364"/>
      <c r="LGG17" s="1364"/>
      <c r="LGH17" s="1364"/>
      <c r="LGI17" s="1364"/>
      <c r="LGJ17" s="1364"/>
      <c r="LGK17" s="1364"/>
      <c r="LGL17" s="1364"/>
      <c r="LGM17" s="1364"/>
      <c r="LGN17" s="1364"/>
      <c r="LGO17" s="1364"/>
      <c r="LGP17" s="1364"/>
      <c r="LGQ17" s="1364"/>
      <c r="LGR17" s="1364"/>
      <c r="LGS17" s="1364"/>
      <c r="LGT17" s="1364"/>
      <c r="LGU17" s="1364"/>
      <c r="LGV17" s="1364"/>
      <c r="LGW17" s="1364"/>
      <c r="LGX17" s="1364"/>
      <c r="LGY17" s="1364"/>
      <c r="LGZ17" s="1364"/>
      <c r="LHA17" s="1364"/>
      <c r="LHB17" s="1364"/>
      <c r="LHC17" s="1364"/>
      <c r="LHD17" s="1364"/>
      <c r="LHE17" s="1364"/>
      <c r="LHF17" s="1364"/>
      <c r="LHG17" s="1364"/>
      <c r="LHH17" s="1364"/>
      <c r="LHI17" s="1364"/>
      <c r="LHJ17" s="1364"/>
      <c r="LHK17" s="1364"/>
      <c r="LHL17" s="1364"/>
      <c r="LHM17" s="1364"/>
      <c r="LHN17" s="1364"/>
      <c r="LHO17" s="1364"/>
      <c r="LHP17" s="1364"/>
      <c r="LHQ17" s="1364"/>
      <c r="LHR17" s="1364"/>
      <c r="LHS17" s="1364"/>
      <c r="LHT17" s="1364"/>
      <c r="LHU17" s="1364"/>
      <c r="LHV17" s="1364"/>
      <c r="LHW17" s="1364"/>
      <c r="LHX17" s="1364"/>
      <c r="LHY17" s="1364"/>
      <c r="LHZ17" s="1364"/>
      <c r="LIA17" s="1364"/>
      <c r="LIB17" s="1364"/>
      <c r="LIC17" s="1364"/>
      <c r="LID17" s="1364"/>
      <c r="LIE17" s="1364"/>
      <c r="LIF17" s="1364"/>
      <c r="LIG17" s="1364"/>
      <c r="LIH17" s="1364"/>
      <c r="LII17" s="1364"/>
      <c r="LIJ17" s="1364"/>
      <c r="LIK17" s="1364"/>
      <c r="LIL17" s="1364"/>
      <c r="LIM17" s="1364"/>
      <c r="LIN17" s="1364"/>
      <c r="LIO17" s="1364"/>
      <c r="LIP17" s="1364"/>
      <c r="LIQ17" s="1364"/>
      <c r="LIR17" s="1364"/>
      <c r="LIS17" s="1364"/>
      <c r="LIT17" s="1364"/>
      <c r="LIU17" s="1364"/>
      <c r="LIV17" s="1364"/>
      <c r="LIW17" s="1364"/>
      <c r="LIX17" s="1364"/>
      <c r="LIY17" s="1364"/>
      <c r="LIZ17" s="1364"/>
      <c r="LJA17" s="1364"/>
      <c r="LJB17" s="1364"/>
      <c r="LJC17" s="1364"/>
      <c r="LJD17" s="1364"/>
      <c r="LJE17" s="1364"/>
      <c r="LJF17" s="1364"/>
      <c r="LJG17" s="1364"/>
      <c r="LJH17" s="1364"/>
      <c r="LJI17" s="1364"/>
      <c r="LJJ17" s="1364"/>
      <c r="LJK17" s="1364"/>
      <c r="LJL17" s="1364"/>
      <c r="LJM17" s="1364"/>
      <c r="LJN17" s="1364"/>
      <c r="LJO17" s="1364"/>
      <c r="LJP17" s="1364"/>
      <c r="LJQ17" s="1364"/>
      <c r="LJR17" s="1364"/>
      <c r="LJS17" s="1364"/>
      <c r="LJT17" s="1364"/>
      <c r="LJU17" s="1364"/>
      <c r="LJV17" s="1364"/>
      <c r="LJW17" s="1364"/>
      <c r="LJX17" s="1364"/>
      <c r="LJY17" s="1364"/>
      <c r="LJZ17" s="1364"/>
      <c r="LKA17" s="1364"/>
      <c r="LKB17" s="1364"/>
      <c r="LKC17" s="1364"/>
      <c r="LKD17" s="1364"/>
      <c r="LKE17" s="1364"/>
      <c r="LKF17" s="1364"/>
      <c r="LKG17" s="1364"/>
      <c r="LKH17" s="1364"/>
      <c r="LKI17" s="1364"/>
      <c r="LKJ17" s="1364"/>
      <c r="LKK17" s="1364"/>
      <c r="LKL17" s="1364"/>
      <c r="LKM17" s="1364"/>
      <c r="LKN17" s="1364"/>
      <c r="LKO17" s="1364"/>
      <c r="LKP17" s="1364"/>
      <c r="LKQ17" s="1364"/>
      <c r="LKR17" s="1364"/>
      <c r="LKS17" s="1364"/>
      <c r="LKT17" s="1364"/>
      <c r="LKU17" s="1364"/>
      <c r="LKV17" s="1364"/>
      <c r="LKW17" s="1364"/>
      <c r="LKX17" s="1364"/>
      <c r="LKY17" s="1364"/>
      <c r="LKZ17" s="1364"/>
      <c r="LLA17" s="1364"/>
      <c r="LLB17" s="1364"/>
      <c r="LLC17" s="1364"/>
      <c r="LLD17" s="1364"/>
      <c r="LLE17" s="1364"/>
      <c r="LLF17" s="1364"/>
      <c r="LLG17" s="1364"/>
      <c r="LLH17" s="1364"/>
      <c r="LLI17" s="1364"/>
      <c r="LLJ17" s="1364"/>
      <c r="LLK17" s="1364"/>
      <c r="LLL17" s="1364"/>
      <c r="LLM17" s="1364"/>
      <c r="LLN17" s="1364"/>
      <c r="LLO17" s="1364"/>
      <c r="LLP17" s="1364"/>
      <c r="LLQ17" s="1364"/>
      <c r="LLR17" s="1364"/>
      <c r="LLS17" s="1364"/>
      <c r="LLT17" s="1364"/>
      <c r="LLU17" s="1364"/>
      <c r="LLV17" s="1364"/>
      <c r="LLW17" s="1364"/>
      <c r="LLX17" s="1364"/>
      <c r="LLY17" s="1364"/>
      <c r="LLZ17" s="1364"/>
      <c r="LMA17" s="1364"/>
      <c r="LMB17" s="1364"/>
      <c r="LMC17" s="1364"/>
      <c r="LMD17" s="1364"/>
      <c r="LME17" s="1364"/>
      <c r="LMF17" s="1364"/>
      <c r="LMG17" s="1364"/>
      <c r="LMH17" s="1364"/>
      <c r="LMI17" s="1364"/>
      <c r="LMJ17" s="1364"/>
      <c r="LMK17" s="1364"/>
      <c r="LML17" s="1364"/>
      <c r="LMM17" s="1364"/>
      <c r="LMN17" s="1364"/>
      <c r="LMO17" s="1364"/>
      <c r="LMP17" s="1364"/>
      <c r="LMQ17" s="1364"/>
      <c r="LMR17" s="1364"/>
      <c r="LMS17" s="1364"/>
      <c r="LMT17" s="1364"/>
      <c r="LMU17" s="1364"/>
      <c r="LMV17" s="1364"/>
      <c r="LMW17" s="1364"/>
      <c r="LMX17" s="1364"/>
      <c r="LMY17" s="1364"/>
      <c r="LMZ17" s="1364"/>
      <c r="LNA17" s="1364"/>
      <c r="LNB17" s="1364"/>
      <c r="LNC17" s="1364"/>
      <c r="LND17" s="1364"/>
      <c r="LNE17" s="1364"/>
      <c r="LNF17" s="1364"/>
      <c r="LNG17" s="1364"/>
      <c r="LNH17" s="1364"/>
      <c r="LNI17" s="1364"/>
      <c r="LNJ17" s="1364"/>
      <c r="LNK17" s="1364"/>
      <c r="LNL17" s="1364"/>
      <c r="LNM17" s="1364"/>
      <c r="LNN17" s="1364"/>
      <c r="LNO17" s="1364"/>
      <c r="LNP17" s="1364"/>
      <c r="LNQ17" s="1364"/>
      <c r="LNR17" s="1364"/>
      <c r="LNS17" s="1364"/>
      <c r="LNT17" s="1364"/>
      <c r="LNU17" s="1364"/>
      <c r="LNV17" s="1364"/>
      <c r="LNW17" s="1364"/>
      <c r="LNX17" s="1364"/>
      <c r="LNY17" s="1364"/>
      <c r="LNZ17" s="1364"/>
      <c r="LOA17" s="1364"/>
      <c r="LOB17" s="1364"/>
      <c r="LOC17" s="1364"/>
      <c r="LOD17" s="1364"/>
      <c r="LOE17" s="1364"/>
      <c r="LOF17" s="1364"/>
      <c r="LOG17" s="1364"/>
      <c r="LOH17" s="1364"/>
      <c r="LOI17" s="1364"/>
      <c r="LOJ17" s="1364"/>
      <c r="LOK17" s="1364"/>
      <c r="LOL17" s="1364"/>
      <c r="LOM17" s="1364"/>
      <c r="LON17" s="1364"/>
      <c r="LOO17" s="1364"/>
      <c r="LOP17" s="1364"/>
      <c r="LOQ17" s="1364"/>
      <c r="LOR17" s="1364"/>
      <c r="LOS17" s="1364"/>
      <c r="LOT17" s="1364"/>
      <c r="LOU17" s="1364"/>
      <c r="LOV17" s="1364"/>
      <c r="LOW17" s="1364"/>
      <c r="LOX17" s="1364"/>
      <c r="LOY17" s="1364"/>
      <c r="LOZ17" s="1364"/>
      <c r="LPA17" s="1364"/>
      <c r="LPB17" s="1364"/>
      <c r="LPC17" s="1364"/>
      <c r="LPD17" s="1364"/>
      <c r="LPE17" s="1364"/>
      <c r="LPF17" s="1364"/>
      <c r="LPG17" s="1364"/>
      <c r="LPH17" s="1364"/>
      <c r="LPI17" s="1364"/>
      <c r="LPJ17" s="1364"/>
      <c r="LPK17" s="1364"/>
      <c r="LPL17" s="1364"/>
      <c r="LPM17" s="1364"/>
      <c r="LPN17" s="1364"/>
      <c r="LPO17" s="1364"/>
      <c r="LPP17" s="1364"/>
      <c r="LPQ17" s="1364"/>
      <c r="LPR17" s="1364"/>
      <c r="LPS17" s="1364"/>
      <c r="LPT17" s="1364"/>
      <c r="LPU17" s="1364"/>
      <c r="LPV17" s="1364"/>
      <c r="LPW17" s="1364"/>
      <c r="LPX17" s="1364"/>
      <c r="LPY17" s="1364"/>
      <c r="LPZ17" s="1364"/>
      <c r="LQA17" s="1364"/>
      <c r="LQB17" s="1364"/>
      <c r="LQC17" s="1364"/>
      <c r="LQD17" s="1364"/>
      <c r="LQE17" s="1364"/>
      <c r="LQF17" s="1364"/>
      <c r="LQG17" s="1364"/>
      <c r="LQH17" s="1364"/>
      <c r="LQI17" s="1364"/>
      <c r="LQJ17" s="1364"/>
      <c r="LQK17" s="1364"/>
      <c r="LQL17" s="1364"/>
      <c r="LQM17" s="1364"/>
      <c r="LQN17" s="1364"/>
      <c r="LQO17" s="1364"/>
      <c r="LQP17" s="1364"/>
      <c r="LQQ17" s="1364"/>
      <c r="LQR17" s="1364"/>
      <c r="LQS17" s="1364"/>
      <c r="LQT17" s="1364"/>
      <c r="LQU17" s="1364"/>
      <c r="LQV17" s="1364"/>
      <c r="LQW17" s="1364"/>
      <c r="LQX17" s="1364"/>
      <c r="LQY17" s="1364"/>
      <c r="LQZ17" s="1364"/>
      <c r="LRA17" s="1364"/>
      <c r="LRB17" s="1364"/>
      <c r="LRC17" s="1364"/>
      <c r="LRD17" s="1364"/>
      <c r="LRE17" s="1364"/>
      <c r="LRF17" s="1364"/>
      <c r="LRG17" s="1364"/>
      <c r="LRH17" s="1364"/>
      <c r="LRI17" s="1364"/>
      <c r="LRJ17" s="1364"/>
      <c r="LRK17" s="1364"/>
      <c r="LRL17" s="1364"/>
      <c r="LRM17" s="1364"/>
      <c r="LRN17" s="1364"/>
      <c r="LRO17" s="1364"/>
      <c r="LRP17" s="1364"/>
      <c r="LRQ17" s="1364"/>
      <c r="LRR17" s="1364"/>
      <c r="LRS17" s="1364"/>
      <c r="LRT17" s="1364"/>
      <c r="LRU17" s="1364"/>
      <c r="LRV17" s="1364"/>
      <c r="LRW17" s="1364"/>
      <c r="LRX17" s="1364"/>
      <c r="LRY17" s="1364"/>
      <c r="LRZ17" s="1364"/>
      <c r="LSA17" s="1364"/>
      <c r="LSB17" s="1364"/>
      <c r="LSC17" s="1364"/>
      <c r="LSD17" s="1364"/>
      <c r="LSE17" s="1364"/>
      <c r="LSF17" s="1364"/>
      <c r="LSG17" s="1364"/>
      <c r="LSH17" s="1364"/>
      <c r="LSI17" s="1364"/>
      <c r="LSJ17" s="1364"/>
      <c r="LSK17" s="1364"/>
      <c r="LSL17" s="1364"/>
      <c r="LSM17" s="1364"/>
      <c r="LSN17" s="1364"/>
      <c r="LSO17" s="1364"/>
      <c r="LSP17" s="1364"/>
      <c r="LSQ17" s="1364"/>
      <c r="LSR17" s="1364"/>
      <c r="LSS17" s="1364"/>
      <c r="LST17" s="1364"/>
      <c r="LSU17" s="1364"/>
      <c r="LSV17" s="1364"/>
      <c r="LSW17" s="1364"/>
      <c r="LSX17" s="1364"/>
      <c r="LSY17" s="1364"/>
      <c r="LSZ17" s="1364"/>
      <c r="LTA17" s="1364"/>
      <c r="LTB17" s="1364"/>
      <c r="LTC17" s="1364"/>
      <c r="LTD17" s="1364"/>
      <c r="LTE17" s="1364"/>
      <c r="LTF17" s="1364"/>
      <c r="LTG17" s="1364"/>
      <c r="LTH17" s="1364"/>
      <c r="LTI17" s="1364"/>
      <c r="LTJ17" s="1364"/>
      <c r="LTK17" s="1364"/>
      <c r="LTL17" s="1364"/>
      <c r="LTM17" s="1364"/>
      <c r="LTN17" s="1364"/>
      <c r="LTO17" s="1364"/>
      <c r="LTP17" s="1364"/>
      <c r="LTQ17" s="1364"/>
      <c r="LTR17" s="1364"/>
      <c r="LTS17" s="1364"/>
      <c r="LTT17" s="1364"/>
      <c r="LTU17" s="1364"/>
      <c r="LTV17" s="1364"/>
      <c r="LTW17" s="1364"/>
      <c r="LTX17" s="1364"/>
      <c r="LTY17" s="1364"/>
      <c r="LTZ17" s="1364"/>
      <c r="LUA17" s="1364"/>
      <c r="LUB17" s="1364"/>
      <c r="LUC17" s="1364"/>
      <c r="LUD17" s="1364"/>
      <c r="LUE17" s="1364"/>
      <c r="LUF17" s="1364"/>
      <c r="LUG17" s="1364"/>
      <c r="LUH17" s="1364"/>
      <c r="LUI17" s="1364"/>
      <c r="LUJ17" s="1364"/>
      <c r="LUK17" s="1364"/>
      <c r="LUL17" s="1364"/>
      <c r="LUM17" s="1364"/>
      <c r="LUN17" s="1364"/>
      <c r="LUO17" s="1364"/>
      <c r="LUP17" s="1364"/>
      <c r="LUQ17" s="1364"/>
      <c r="LUR17" s="1364"/>
      <c r="LUS17" s="1364"/>
      <c r="LUT17" s="1364"/>
      <c r="LUU17" s="1364"/>
      <c r="LUV17" s="1364"/>
      <c r="LUW17" s="1364"/>
      <c r="LUX17" s="1364"/>
      <c r="LUY17" s="1364"/>
      <c r="LUZ17" s="1364"/>
      <c r="LVA17" s="1364"/>
      <c r="LVB17" s="1364"/>
      <c r="LVC17" s="1364"/>
      <c r="LVD17" s="1364"/>
      <c r="LVE17" s="1364"/>
      <c r="LVF17" s="1364"/>
      <c r="LVG17" s="1364"/>
      <c r="LVH17" s="1364"/>
      <c r="LVI17" s="1364"/>
      <c r="LVJ17" s="1364"/>
      <c r="LVK17" s="1364"/>
      <c r="LVL17" s="1364"/>
      <c r="LVM17" s="1364"/>
      <c r="LVN17" s="1364"/>
      <c r="LVO17" s="1364"/>
      <c r="LVP17" s="1364"/>
      <c r="LVQ17" s="1364"/>
      <c r="LVR17" s="1364"/>
      <c r="LVS17" s="1364"/>
      <c r="LVT17" s="1364"/>
      <c r="LVU17" s="1364"/>
      <c r="LVV17" s="1364"/>
      <c r="LVW17" s="1364"/>
      <c r="LVX17" s="1364"/>
      <c r="LVY17" s="1364"/>
      <c r="LVZ17" s="1364"/>
      <c r="LWA17" s="1364"/>
      <c r="LWB17" s="1364"/>
      <c r="LWC17" s="1364"/>
      <c r="LWD17" s="1364"/>
      <c r="LWE17" s="1364"/>
      <c r="LWF17" s="1364"/>
      <c r="LWG17" s="1364"/>
      <c r="LWH17" s="1364"/>
      <c r="LWI17" s="1364"/>
      <c r="LWJ17" s="1364"/>
      <c r="LWK17" s="1364"/>
      <c r="LWL17" s="1364"/>
      <c r="LWM17" s="1364"/>
      <c r="LWN17" s="1364"/>
      <c r="LWO17" s="1364"/>
      <c r="LWP17" s="1364"/>
      <c r="LWQ17" s="1364"/>
      <c r="LWR17" s="1364"/>
      <c r="LWS17" s="1364"/>
      <c r="LWT17" s="1364"/>
      <c r="LWU17" s="1364"/>
      <c r="LWV17" s="1364"/>
      <c r="LWW17" s="1364"/>
      <c r="LWX17" s="1364"/>
      <c r="LWY17" s="1364"/>
      <c r="LWZ17" s="1364"/>
      <c r="LXA17" s="1364"/>
      <c r="LXB17" s="1364"/>
      <c r="LXC17" s="1364"/>
      <c r="LXD17" s="1364"/>
      <c r="LXE17" s="1364"/>
      <c r="LXF17" s="1364"/>
      <c r="LXG17" s="1364"/>
      <c r="LXH17" s="1364"/>
      <c r="LXI17" s="1364"/>
      <c r="LXJ17" s="1364"/>
      <c r="LXK17" s="1364"/>
      <c r="LXL17" s="1364"/>
      <c r="LXM17" s="1364"/>
      <c r="LXN17" s="1364"/>
      <c r="LXO17" s="1364"/>
      <c r="LXP17" s="1364"/>
      <c r="LXQ17" s="1364"/>
      <c r="LXR17" s="1364"/>
      <c r="LXS17" s="1364"/>
      <c r="LXT17" s="1364"/>
      <c r="LXU17" s="1364"/>
      <c r="LXV17" s="1364"/>
      <c r="LXW17" s="1364"/>
      <c r="LXX17" s="1364"/>
      <c r="LXY17" s="1364"/>
      <c r="LXZ17" s="1364"/>
      <c r="LYA17" s="1364"/>
      <c r="LYB17" s="1364"/>
      <c r="LYC17" s="1364"/>
      <c r="LYD17" s="1364"/>
      <c r="LYE17" s="1364"/>
      <c r="LYF17" s="1364"/>
      <c r="LYG17" s="1364"/>
      <c r="LYH17" s="1364"/>
      <c r="LYI17" s="1364"/>
      <c r="LYJ17" s="1364"/>
      <c r="LYK17" s="1364"/>
      <c r="LYL17" s="1364"/>
      <c r="LYM17" s="1364"/>
      <c r="LYN17" s="1364"/>
      <c r="LYO17" s="1364"/>
      <c r="LYP17" s="1364"/>
      <c r="LYQ17" s="1364"/>
      <c r="LYR17" s="1364"/>
      <c r="LYS17" s="1364"/>
      <c r="LYT17" s="1364"/>
      <c r="LYU17" s="1364"/>
      <c r="LYV17" s="1364"/>
      <c r="LYW17" s="1364"/>
      <c r="LYX17" s="1364"/>
      <c r="LYY17" s="1364"/>
      <c r="LYZ17" s="1364"/>
      <c r="LZA17" s="1364"/>
      <c r="LZB17" s="1364"/>
      <c r="LZC17" s="1364"/>
      <c r="LZD17" s="1364"/>
      <c r="LZE17" s="1364"/>
      <c r="LZF17" s="1364"/>
      <c r="LZG17" s="1364"/>
      <c r="LZH17" s="1364"/>
      <c r="LZI17" s="1364"/>
      <c r="LZJ17" s="1364"/>
      <c r="LZK17" s="1364"/>
      <c r="LZL17" s="1364"/>
      <c r="LZM17" s="1364"/>
      <c r="LZN17" s="1364"/>
      <c r="LZO17" s="1364"/>
      <c r="LZP17" s="1364"/>
      <c r="LZQ17" s="1364"/>
      <c r="LZR17" s="1364"/>
      <c r="LZS17" s="1364"/>
      <c r="LZT17" s="1364"/>
      <c r="LZU17" s="1364"/>
      <c r="LZV17" s="1364"/>
      <c r="LZW17" s="1364"/>
      <c r="LZX17" s="1364"/>
      <c r="LZY17" s="1364"/>
      <c r="LZZ17" s="1364"/>
      <c r="MAA17" s="1364"/>
      <c r="MAB17" s="1364"/>
      <c r="MAC17" s="1364"/>
      <c r="MAD17" s="1364"/>
      <c r="MAE17" s="1364"/>
      <c r="MAF17" s="1364"/>
      <c r="MAG17" s="1364"/>
      <c r="MAH17" s="1364"/>
      <c r="MAI17" s="1364"/>
      <c r="MAJ17" s="1364"/>
      <c r="MAK17" s="1364"/>
      <c r="MAL17" s="1364"/>
      <c r="MAM17" s="1364"/>
      <c r="MAN17" s="1364"/>
      <c r="MAO17" s="1364"/>
      <c r="MAP17" s="1364"/>
      <c r="MAQ17" s="1364"/>
      <c r="MAR17" s="1364"/>
      <c r="MAS17" s="1364"/>
      <c r="MAT17" s="1364"/>
      <c r="MAU17" s="1364"/>
      <c r="MAV17" s="1364"/>
      <c r="MAW17" s="1364"/>
      <c r="MAX17" s="1364"/>
      <c r="MAY17" s="1364"/>
      <c r="MAZ17" s="1364"/>
      <c r="MBA17" s="1364"/>
      <c r="MBB17" s="1364"/>
      <c r="MBC17" s="1364"/>
      <c r="MBD17" s="1364"/>
      <c r="MBE17" s="1364"/>
      <c r="MBF17" s="1364"/>
      <c r="MBG17" s="1364"/>
      <c r="MBH17" s="1364"/>
      <c r="MBI17" s="1364"/>
      <c r="MBJ17" s="1364"/>
      <c r="MBK17" s="1364"/>
      <c r="MBL17" s="1364"/>
      <c r="MBM17" s="1364"/>
      <c r="MBN17" s="1364"/>
      <c r="MBO17" s="1364"/>
      <c r="MBP17" s="1364"/>
      <c r="MBQ17" s="1364"/>
      <c r="MBR17" s="1364"/>
      <c r="MBS17" s="1364"/>
      <c r="MBT17" s="1364"/>
      <c r="MBU17" s="1364"/>
      <c r="MBV17" s="1364"/>
      <c r="MBW17" s="1364"/>
      <c r="MBX17" s="1364"/>
      <c r="MBY17" s="1364"/>
      <c r="MBZ17" s="1364"/>
      <c r="MCA17" s="1364"/>
      <c r="MCB17" s="1364"/>
      <c r="MCC17" s="1364"/>
      <c r="MCD17" s="1364"/>
      <c r="MCE17" s="1364"/>
      <c r="MCF17" s="1364"/>
      <c r="MCG17" s="1364"/>
      <c r="MCH17" s="1364"/>
      <c r="MCI17" s="1364"/>
      <c r="MCJ17" s="1364"/>
      <c r="MCK17" s="1364"/>
      <c r="MCL17" s="1364"/>
      <c r="MCM17" s="1364"/>
      <c r="MCN17" s="1364"/>
      <c r="MCO17" s="1364"/>
      <c r="MCP17" s="1364"/>
      <c r="MCQ17" s="1364"/>
      <c r="MCR17" s="1364"/>
      <c r="MCS17" s="1364"/>
      <c r="MCT17" s="1364"/>
      <c r="MCU17" s="1364"/>
      <c r="MCV17" s="1364"/>
      <c r="MCW17" s="1364"/>
      <c r="MCX17" s="1364"/>
      <c r="MCY17" s="1364"/>
      <c r="MCZ17" s="1364"/>
      <c r="MDA17" s="1364"/>
      <c r="MDB17" s="1364"/>
      <c r="MDC17" s="1364"/>
      <c r="MDD17" s="1364"/>
      <c r="MDE17" s="1364"/>
      <c r="MDF17" s="1364"/>
      <c r="MDG17" s="1364"/>
      <c r="MDH17" s="1364"/>
      <c r="MDI17" s="1364"/>
      <c r="MDJ17" s="1364"/>
      <c r="MDK17" s="1364"/>
      <c r="MDL17" s="1364"/>
      <c r="MDM17" s="1364"/>
      <c r="MDN17" s="1364"/>
      <c r="MDO17" s="1364"/>
      <c r="MDP17" s="1364"/>
      <c r="MDQ17" s="1364"/>
      <c r="MDR17" s="1364"/>
      <c r="MDS17" s="1364"/>
      <c r="MDT17" s="1364"/>
      <c r="MDU17" s="1364"/>
      <c r="MDV17" s="1364"/>
      <c r="MDW17" s="1364"/>
      <c r="MDX17" s="1364"/>
      <c r="MDY17" s="1364"/>
      <c r="MDZ17" s="1364"/>
      <c r="MEA17" s="1364"/>
      <c r="MEB17" s="1364"/>
      <c r="MEC17" s="1364"/>
      <c r="MED17" s="1364"/>
      <c r="MEE17" s="1364"/>
      <c r="MEF17" s="1364"/>
      <c r="MEG17" s="1364"/>
      <c r="MEH17" s="1364"/>
      <c r="MEI17" s="1364"/>
      <c r="MEJ17" s="1364"/>
      <c r="MEK17" s="1364"/>
      <c r="MEL17" s="1364"/>
      <c r="MEM17" s="1364"/>
      <c r="MEN17" s="1364"/>
      <c r="MEO17" s="1364"/>
      <c r="MEP17" s="1364"/>
      <c r="MEQ17" s="1364"/>
      <c r="MER17" s="1364"/>
      <c r="MES17" s="1364"/>
      <c r="MET17" s="1364"/>
      <c r="MEU17" s="1364"/>
      <c r="MEV17" s="1364"/>
      <c r="MEW17" s="1364"/>
      <c r="MEX17" s="1364"/>
      <c r="MEY17" s="1364"/>
      <c r="MEZ17" s="1364"/>
      <c r="MFA17" s="1364"/>
      <c r="MFB17" s="1364"/>
      <c r="MFC17" s="1364"/>
      <c r="MFD17" s="1364"/>
      <c r="MFE17" s="1364"/>
      <c r="MFF17" s="1364"/>
      <c r="MFG17" s="1364"/>
      <c r="MFH17" s="1364"/>
      <c r="MFI17" s="1364"/>
      <c r="MFJ17" s="1364"/>
      <c r="MFK17" s="1364"/>
      <c r="MFL17" s="1364"/>
      <c r="MFM17" s="1364"/>
      <c r="MFN17" s="1364"/>
      <c r="MFO17" s="1364"/>
      <c r="MFP17" s="1364"/>
      <c r="MFQ17" s="1364"/>
      <c r="MFR17" s="1364"/>
      <c r="MFS17" s="1364"/>
      <c r="MFT17" s="1364"/>
      <c r="MFU17" s="1364"/>
      <c r="MFV17" s="1364"/>
      <c r="MFW17" s="1364"/>
      <c r="MFX17" s="1364"/>
      <c r="MFY17" s="1364"/>
      <c r="MFZ17" s="1364"/>
      <c r="MGA17" s="1364"/>
      <c r="MGB17" s="1364"/>
      <c r="MGC17" s="1364"/>
      <c r="MGD17" s="1364"/>
      <c r="MGE17" s="1364"/>
      <c r="MGF17" s="1364"/>
      <c r="MGG17" s="1364"/>
      <c r="MGH17" s="1364"/>
      <c r="MGI17" s="1364"/>
      <c r="MGJ17" s="1364"/>
      <c r="MGK17" s="1364"/>
      <c r="MGL17" s="1364"/>
      <c r="MGM17" s="1364"/>
      <c r="MGN17" s="1364"/>
      <c r="MGO17" s="1364"/>
      <c r="MGP17" s="1364"/>
      <c r="MGQ17" s="1364"/>
      <c r="MGR17" s="1364"/>
      <c r="MGS17" s="1364"/>
      <c r="MGT17" s="1364"/>
      <c r="MGU17" s="1364"/>
      <c r="MGV17" s="1364"/>
      <c r="MGW17" s="1364"/>
      <c r="MGX17" s="1364"/>
      <c r="MGY17" s="1364"/>
      <c r="MGZ17" s="1364"/>
      <c r="MHA17" s="1364"/>
      <c r="MHB17" s="1364"/>
      <c r="MHC17" s="1364"/>
      <c r="MHD17" s="1364"/>
      <c r="MHE17" s="1364"/>
      <c r="MHF17" s="1364"/>
      <c r="MHG17" s="1364"/>
      <c r="MHH17" s="1364"/>
      <c r="MHI17" s="1364"/>
      <c r="MHJ17" s="1364"/>
      <c r="MHK17" s="1364"/>
      <c r="MHL17" s="1364"/>
      <c r="MHM17" s="1364"/>
      <c r="MHN17" s="1364"/>
      <c r="MHO17" s="1364"/>
      <c r="MHP17" s="1364"/>
      <c r="MHQ17" s="1364"/>
      <c r="MHR17" s="1364"/>
      <c r="MHS17" s="1364"/>
      <c r="MHT17" s="1364"/>
      <c r="MHU17" s="1364"/>
      <c r="MHV17" s="1364"/>
      <c r="MHW17" s="1364"/>
      <c r="MHX17" s="1364"/>
      <c r="MHY17" s="1364"/>
      <c r="MHZ17" s="1364"/>
      <c r="MIA17" s="1364"/>
      <c r="MIB17" s="1364"/>
      <c r="MIC17" s="1364"/>
      <c r="MID17" s="1364"/>
      <c r="MIE17" s="1364"/>
      <c r="MIF17" s="1364"/>
      <c r="MIG17" s="1364"/>
      <c r="MIH17" s="1364"/>
      <c r="MII17" s="1364"/>
      <c r="MIJ17" s="1364"/>
      <c r="MIK17" s="1364"/>
      <c r="MIL17" s="1364"/>
      <c r="MIM17" s="1364"/>
      <c r="MIN17" s="1364"/>
      <c r="MIO17" s="1364"/>
      <c r="MIP17" s="1364"/>
      <c r="MIQ17" s="1364"/>
      <c r="MIR17" s="1364"/>
      <c r="MIS17" s="1364"/>
      <c r="MIT17" s="1364"/>
      <c r="MIU17" s="1364"/>
      <c r="MIV17" s="1364"/>
      <c r="MIW17" s="1364"/>
      <c r="MIX17" s="1364"/>
      <c r="MIY17" s="1364"/>
      <c r="MIZ17" s="1364"/>
      <c r="MJA17" s="1364"/>
      <c r="MJB17" s="1364"/>
      <c r="MJC17" s="1364"/>
      <c r="MJD17" s="1364"/>
      <c r="MJE17" s="1364"/>
      <c r="MJF17" s="1364"/>
      <c r="MJG17" s="1364"/>
      <c r="MJH17" s="1364"/>
      <c r="MJI17" s="1364"/>
      <c r="MJJ17" s="1364"/>
      <c r="MJK17" s="1364"/>
      <c r="MJL17" s="1364"/>
      <c r="MJM17" s="1364"/>
      <c r="MJN17" s="1364"/>
      <c r="MJO17" s="1364"/>
      <c r="MJP17" s="1364"/>
      <c r="MJQ17" s="1364"/>
      <c r="MJR17" s="1364"/>
      <c r="MJS17" s="1364"/>
      <c r="MJT17" s="1364"/>
      <c r="MJU17" s="1364"/>
      <c r="MJV17" s="1364"/>
      <c r="MJW17" s="1364"/>
      <c r="MJX17" s="1364"/>
      <c r="MJY17" s="1364"/>
      <c r="MJZ17" s="1364"/>
      <c r="MKA17" s="1364"/>
      <c r="MKB17" s="1364"/>
      <c r="MKC17" s="1364"/>
      <c r="MKD17" s="1364"/>
      <c r="MKE17" s="1364"/>
      <c r="MKF17" s="1364"/>
      <c r="MKG17" s="1364"/>
      <c r="MKH17" s="1364"/>
      <c r="MKI17" s="1364"/>
      <c r="MKJ17" s="1364"/>
      <c r="MKK17" s="1364"/>
      <c r="MKL17" s="1364"/>
      <c r="MKM17" s="1364"/>
      <c r="MKN17" s="1364"/>
      <c r="MKO17" s="1364"/>
      <c r="MKP17" s="1364"/>
      <c r="MKQ17" s="1364"/>
      <c r="MKR17" s="1364"/>
      <c r="MKS17" s="1364"/>
      <c r="MKT17" s="1364"/>
      <c r="MKU17" s="1364"/>
      <c r="MKV17" s="1364"/>
      <c r="MKW17" s="1364"/>
      <c r="MKX17" s="1364"/>
      <c r="MKY17" s="1364"/>
      <c r="MKZ17" s="1364"/>
      <c r="MLA17" s="1364"/>
      <c r="MLB17" s="1364"/>
      <c r="MLC17" s="1364"/>
      <c r="MLD17" s="1364"/>
      <c r="MLE17" s="1364"/>
      <c r="MLF17" s="1364"/>
      <c r="MLG17" s="1364"/>
      <c r="MLH17" s="1364"/>
      <c r="MLI17" s="1364"/>
      <c r="MLJ17" s="1364"/>
      <c r="MLK17" s="1364"/>
      <c r="MLL17" s="1364"/>
      <c r="MLM17" s="1364"/>
      <c r="MLN17" s="1364"/>
      <c r="MLO17" s="1364"/>
      <c r="MLP17" s="1364"/>
      <c r="MLQ17" s="1364"/>
      <c r="MLR17" s="1364"/>
      <c r="MLS17" s="1364"/>
      <c r="MLT17" s="1364"/>
      <c r="MLU17" s="1364"/>
      <c r="MLV17" s="1364"/>
      <c r="MLW17" s="1364"/>
      <c r="MLX17" s="1364"/>
      <c r="MLY17" s="1364"/>
      <c r="MLZ17" s="1364"/>
      <c r="MMA17" s="1364"/>
      <c r="MMB17" s="1364"/>
      <c r="MMC17" s="1364"/>
      <c r="MMD17" s="1364"/>
      <c r="MME17" s="1364"/>
      <c r="MMF17" s="1364"/>
      <c r="MMG17" s="1364"/>
      <c r="MMH17" s="1364"/>
      <c r="MMI17" s="1364"/>
      <c r="MMJ17" s="1364"/>
      <c r="MMK17" s="1364"/>
      <c r="MML17" s="1364"/>
      <c r="MMM17" s="1364"/>
      <c r="MMN17" s="1364"/>
      <c r="MMO17" s="1364"/>
      <c r="MMP17" s="1364"/>
      <c r="MMQ17" s="1364"/>
      <c r="MMR17" s="1364"/>
      <c r="MMS17" s="1364"/>
      <c r="MMT17" s="1364"/>
      <c r="MMU17" s="1364"/>
      <c r="MMV17" s="1364"/>
      <c r="MMW17" s="1364"/>
      <c r="MMX17" s="1364"/>
      <c r="MMY17" s="1364"/>
      <c r="MMZ17" s="1364"/>
      <c r="MNA17" s="1364"/>
      <c r="MNB17" s="1364"/>
      <c r="MNC17" s="1364"/>
      <c r="MND17" s="1364"/>
      <c r="MNE17" s="1364"/>
      <c r="MNF17" s="1364"/>
      <c r="MNG17" s="1364"/>
      <c r="MNH17" s="1364"/>
      <c r="MNI17" s="1364"/>
      <c r="MNJ17" s="1364"/>
      <c r="MNK17" s="1364"/>
      <c r="MNL17" s="1364"/>
      <c r="MNM17" s="1364"/>
      <c r="MNN17" s="1364"/>
      <c r="MNO17" s="1364"/>
      <c r="MNP17" s="1364"/>
      <c r="MNQ17" s="1364"/>
      <c r="MNR17" s="1364"/>
      <c r="MNS17" s="1364"/>
      <c r="MNT17" s="1364"/>
      <c r="MNU17" s="1364"/>
      <c r="MNV17" s="1364"/>
      <c r="MNW17" s="1364"/>
      <c r="MNX17" s="1364"/>
      <c r="MNY17" s="1364"/>
      <c r="MNZ17" s="1364"/>
      <c r="MOA17" s="1364"/>
      <c r="MOB17" s="1364"/>
      <c r="MOC17" s="1364"/>
      <c r="MOD17" s="1364"/>
      <c r="MOE17" s="1364"/>
      <c r="MOF17" s="1364"/>
      <c r="MOG17" s="1364"/>
      <c r="MOH17" s="1364"/>
      <c r="MOI17" s="1364"/>
      <c r="MOJ17" s="1364"/>
      <c r="MOK17" s="1364"/>
      <c r="MOL17" s="1364"/>
      <c r="MOM17" s="1364"/>
      <c r="MON17" s="1364"/>
      <c r="MOO17" s="1364"/>
      <c r="MOP17" s="1364"/>
      <c r="MOQ17" s="1364"/>
      <c r="MOR17" s="1364"/>
      <c r="MOS17" s="1364"/>
      <c r="MOT17" s="1364"/>
      <c r="MOU17" s="1364"/>
      <c r="MOV17" s="1364"/>
      <c r="MOW17" s="1364"/>
      <c r="MOX17" s="1364"/>
      <c r="MOY17" s="1364"/>
      <c r="MOZ17" s="1364"/>
      <c r="MPA17" s="1364"/>
      <c r="MPB17" s="1364"/>
      <c r="MPC17" s="1364"/>
      <c r="MPD17" s="1364"/>
      <c r="MPE17" s="1364"/>
      <c r="MPF17" s="1364"/>
      <c r="MPG17" s="1364"/>
      <c r="MPH17" s="1364"/>
      <c r="MPI17" s="1364"/>
      <c r="MPJ17" s="1364"/>
      <c r="MPK17" s="1364"/>
      <c r="MPL17" s="1364"/>
      <c r="MPM17" s="1364"/>
      <c r="MPN17" s="1364"/>
      <c r="MPO17" s="1364"/>
      <c r="MPP17" s="1364"/>
      <c r="MPQ17" s="1364"/>
      <c r="MPR17" s="1364"/>
      <c r="MPS17" s="1364"/>
      <c r="MPT17" s="1364"/>
      <c r="MPU17" s="1364"/>
      <c r="MPV17" s="1364"/>
      <c r="MPW17" s="1364"/>
      <c r="MPX17" s="1364"/>
      <c r="MPY17" s="1364"/>
      <c r="MPZ17" s="1364"/>
      <c r="MQA17" s="1364"/>
      <c r="MQB17" s="1364"/>
      <c r="MQC17" s="1364"/>
      <c r="MQD17" s="1364"/>
      <c r="MQE17" s="1364"/>
      <c r="MQF17" s="1364"/>
      <c r="MQG17" s="1364"/>
      <c r="MQH17" s="1364"/>
      <c r="MQI17" s="1364"/>
      <c r="MQJ17" s="1364"/>
      <c r="MQK17" s="1364"/>
      <c r="MQL17" s="1364"/>
      <c r="MQM17" s="1364"/>
      <c r="MQN17" s="1364"/>
      <c r="MQO17" s="1364"/>
      <c r="MQP17" s="1364"/>
      <c r="MQQ17" s="1364"/>
      <c r="MQR17" s="1364"/>
      <c r="MQS17" s="1364"/>
      <c r="MQT17" s="1364"/>
      <c r="MQU17" s="1364"/>
      <c r="MQV17" s="1364"/>
      <c r="MQW17" s="1364"/>
      <c r="MQX17" s="1364"/>
      <c r="MQY17" s="1364"/>
      <c r="MQZ17" s="1364"/>
      <c r="MRA17" s="1364"/>
      <c r="MRB17" s="1364"/>
      <c r="MRC17" s="1364"/>
      <c r="MRD17" s="1364"/>
      <c r="MRE17" s="1364"/>
      <c r="MRF17" s="1364"/>
      <c r="MRG17" s="1364"/>
      <c r="MRH17" s="1364"/>
      <c r="MRI17" s="1364"/>
      <c r="MRJ17" s="1364"/>
      <c r="MRK17" s="1364"/>
      <c r="MRL17" s="1364"/>
      <c r="MRM17" s="1364"/>
      <c r="MRN17" s="1364"/>
      <c r="MRO17" s="1364"/>
      <c r="MRP17" s="1364"/>
      <c r="MRQ17" s="1364"/>
      <c r="MRR17" s="1364"/>
      <c r="MRS17" s="1364"/>
      <c r="MRT17" s="1364"/>
      <c r="MRU17" s="1364"/>
      <c r="MRV17" s="1364"/>
      <c r="MRW17" s="1364"/>
      <c r="MRX17" s="1364"/>
      <c r="MRY17" s="1364"/>
      <c r="MRZ17" s="1364"/>
      <c r="MSA17" s="1364"/>
      <c r="MSB17" s="1364"/>
      <c r="MSC17" s="1364"/>
      <c r="MSD17" s="1364"/>
      <c r="MSE17" s="1364"/>
      <c r="MSF17" s="1364"/>
      <c r="MSG17" s="1364"/>
      <c r="MSH17" s="1364"/>
      <c r="MSI17" s="1364"/>
      <c r="MSJ17" s="1364"/>
      <c r="MSK17" s="1364"/>
      <c r="MSL17" s="1364"/>
      <c r="MSM17" s="1364"/>
      <c r="MSN17" s="1364"/>
      <c r="MSO17" s="1364"/>
      <c r="MSP17" s="1364"/>
      <c r="MSQ17" s="1364"/>
      <c r="MSR17" s="1364"/>
      <c r="MSS17" s="1364"/>
      <c r="MST17" s="1364"/>
      <c r="MSU17" s="1364"/>
      <c r="MSV17" s="1364"/>
      <c r="MSW17" s="1364"/>
      <c r="MSX17" s="1364"/>
      <c r="MSY17" s="1364"/>
      <c r="MSZ17" s="1364"/>
      <c r="MTA17" s="1364"/>
      <c r="MTB17" s="1364"/>
      <c r="MTC17" s="1364"/>
      <c r="MTD17" s="1364"/>
      <c r="MTE17" s="1364"/>
      <c r="MTF17" s="1364"/>
      <c r="MTG17" s="1364"/>
      <c r="MTH17" s="1364"/>
      <c r="MTI17" s="1364"/>
      <c r="MTJ17" s="1364"/>
      <c r="MTK17" s="1364"/>
      <c r="MTL17" s="1364"/>
      <c r="MTM17" s="1364"/>
      <c r="MTN17" s="1364"/>
      <c r="MTO17" s="1364"/>
      <c r="MTP17" s="1364"/>
      <c r="MTQ17" s="1364"/>
      <c r="MTR17" s="1364"/>
      <c r="MTS17" s="1364"/>
      <c r="MTT17" s="1364"/>
      <c r="MTU17" s="1364"/>
      <c r="MTV17" s="1364"/>
      <c r="MTW17" s="1364"/>
      <c r="MTX17" s="1364"/>
      <c r="MTY17" s="1364"/>
      <c r="MTZ17" s="1364"/>
      <c r="MUA17" s="1364"/>
      <c r="MUB17" s="1364"/>
      <c r="MUC17" s="1364"/>
      <c r="MUD17" s="1364"/>
      <c r="MUE17" s="1364"/>
      <c r="MUF17" s="1364"/>
      <c r="MUG17" s="1364"/>
      <c r="MUH17" s="1364"/>
      <c r="MUI17" s="1364"/>
      <c r="MUJ17" s="1364"/>
      <c r="MUK17" s="1364"/>
      <c r="MUL17" s="1364"/>
      <c r="MUM17" s="1364"/>
      <c r="MUN17" s="1364"/>
      <c r="MUO17" s="1364"/>
      <c r="MUP17" s="1364"/>
      <c r="MUQ17" s="1364"/>
      <c r="MUR17" s="1364"/>
      <c r="MUS17" s="1364"/>
      <c r="MUT17" s="1364"/>
      <c r="MUU17" s="1364"/>
      <c r="MUV17" s="1364"/>
      <c r="MUW17" s="1364"/>
      <c r="MUX17" s="1364"/>
      <c r="MUY17" s="1364"/>
      <c r="MUZ17" s="1364"/>
      <c r="MVA17" s="1364"/>
      <c r="MVB17" s="1364"/>
      <c r="MVC17" s="1364"/>
      <c r="MVD17" s="1364"/>
      <c r="MVE17" s="1364"/>
      <c r="MVF17" s="1364"/>
      <c r="MVG17" s="1364"/>
      <c r="MVH17" s="1364"/>
      <c r="MVI17" s="1364"/>
      <c r="MVJ17" s="1364"/>
      <c r="MVK17" s="1364"/>
      <c r="MVL17" s="1364"/>
      <c r="MVM17" s="1364"/>
      <c r="MVN17" s="1364"/>
      <c r="MVO17" s="1364"/>
      <c r="MVP17" s="1364"/>
      <c r="MVQ17" s="1364"/>
      <c r="MVR17" s="1364"/>
      <c r="MVS17" s="1364"/>
      <c r="MVT17" s="1364"/>
      <c r="MVU17" s="1364"/>
      <c r="MVV17" s="1364"/>
      <c r="MVW17" s="1364"/>
      <c r="MVX17" s="1364"/>
      <c r="MVY17" s="1364"/>
      <c r="MVZ17" s="1364"/>
      <c r="MWA17" s="1364"/>
      <c r="MWB17" s="1364"/>
      <c r="MWC17" s="1364"/>
      <c r="MWD17" s="1364"/>
      <c r="MWE17" s="1364"/>
      <c r="MWF17" s="1364"/>
      <c r="MWG17" s="1364"/>
      <c r="MWH17" s="1364"/>
      <c r="MWI17" s="1364"/>
      <c r="MWJ17" s="1364"/>
      <c r="MWK17" s="1364"/>
      <c r="MWL17" s="1364"/>
      <c r="MWM17" s="1364"/>
      <c r="MWN17" s="1364"/>
      <c r="MWO17" s="1364"/>
      <c r="MWP17" s="1364"/>
      <c r="MWQ17" s="1364"/>
      <c r="MWR17" s="1364"/>
      <c r="MWS17" s="1364"/>
      <c r="MWT17" s="1364"/>
      <c r="MWU17" s="1364"/>
      <c r="MWV17" s="1364"/>
      <c r="MWW17" s="1364"/>
      <c r="MWX17" s="1364"/>
      <c r="MWY17" s="1364"/>
      <c r="MWZ17" s="1364"/>
      <c r="MXA17" s="1364"/>
      <c r="MXB17" s="1364"/>
      <c r="MXC17" s="1364"/>
      <c r="MXD17" s="1364"/>
      <c r="MXE17" s="1364"/>
      <c r="MXF17" s="1364"/>
      <c r="MXG17" s="1364"/>
      <c r="MXH17" s="1364"/>
      <c r="MXI17" s="1364"/>
      <c r="MXJ17" s="1364"/>
      <c r="MXK17" s="1364"/>
      <c r="MXL17" s="1364"/>
      <c r="MXM17" s="1364"/>
      <c r="MXN17" s="1364"/>
      <c r="MXO17" s="1364"/>
      <c r="MXP17" s="1364"/>
      <c r="MXQ17" s="1364"/>
      <c r="MXR17" s="1364"/>
      <c r="MXS17" s="1364"/>
      <c r="MXT17" s="1364"/>
      <c r="MXU17" s="1364"/>
      <c r="MXV17" s="1364"/>
      <c r="MXW17" s="1364"/>
      <c r="MXX17" s="1364"/>
      <c r="MXY17" s="1364"/>
      <c r="MXZ17" s="1364"/>
      <c r="MYA17" s="1364"/>
      <c r="MYB17" s="1364"/>
      <c r="MYC17" s="1364"/>
      <c r="MYD17" s="1364"/>
      <c r="MYE17" s="1364"/>
      <c r="MYF17" s="1364"/>
      <c r="MYG17" s="1364"/>
      <c r="MYH17" s="1364"/>
      <c r="MYI17" s="1364"/>
      <c r="MYJ17" s="1364"/>
      <c r="MYK17" s="1364"/>
      <c r="MYL17" s="1364"/>
      <c r="MYM17" s="1364"/>
      <c r="MYN17" s="1364"/>
      <c r="MYO17" s="1364"/>
      <c r="MYP17" s="1364"/>
      <c r="MYQ17" s="1364"/>
      <c r="MYR17" s="1364"/>
      <c r="MYS17" s="1364"/>
      <c r="MYT17" s="1364"/>
      <c r="MYU17" s="1364"/>
      <c r="MYV17" s="1364"/>
      <c r="MYW17" s="1364"/>
      <c r="MYX17" s="1364"/>
      <c r="MYY17" s="1364"/>
      <c r="MYZ17" s="1364"/>
      <c r="MZA17" s="1364"/>
      <c r="MZB17" s="1364"/>
      <c r="MZC17" s="1364"/>
      <c r="MZD17" s="1364"/>
      <c r="MZE17" s="1364"/>
      <c r="MZF17" s="1364"/>
      <c r="MZG17" s="1364"/>
      <c r="MZH17" s="1364"/>
      <c r="MZI17" s="1364"/>
      <c r="MZJ17" s="1364"/>
      <c r="MZK17" s="1364"/>
      <c r="MZL17" s="1364"/>
      <c r="MZM17" s="1364"/>
      <c r="MZN17" s="1364"/>
      <c r="MZO17" s="1364"/>
      <c r="MZP17" s="1364"/>
      <c r="MZQ17" s="1364"/>
      <c r="MZR17" s="1364"/>
      <c r="MZS17" s="1364"/>
      <c r="MZT17" s="1364"/>
      <c r="MZU17" s="1364"/>
      <c r="MZV17" s="1364"/>
      <c r="MZW17" s="1364"/>
      <c r="MZX17" s="1364"/>
      <c r="MZY17" s="1364"/>
      <c r="MZZ17" s="1364"/>
      <c r="NAA17" s="1364"/>
      <c r="NAB17" s="1364"/>
      <c r="NAC17" s="1364"/>
      <c r="NAD17" s="1364"/>
      <c r="NAE17" s="1364"/>
      <c r="NAF17" s="1364"/>
      <c r="NAG17" s="1364"/>
      <c r="NAH17" s="1364"/>
      <c r="NAI17" s="1364"/>
      <c r="NAJ17" s="1364"/>
      <c r="NAK17" s="1364"/>
      <c r="NAL17" s="1364"/>
      <c r="NAM17" s="1364"/>
      <c r="NAN17" s="1364"/>
      <c r="NAO17" s="1364"/>
      <c r="NAP17" s="1364"/>
      <c r="NAQ17" s="1364"/>
      <c r="NAR17" s="1364"/>
      <c r="NAS17" s="1364"/>
      <c r="NAT17" s="1364"/>
      <c r="NAU17" s="1364"/>
      <c r="NAV17" s="1364"/>
      <c r="NAW17" s="1364"/>
      <c r="NAX17" s="1364"/>
      <c r="NAY17" s="1364"/>
      <c r="NAZ17" s="1364"/>
      <c r="NBA17" s="1364"/>
      <c r="NBB17" s="1364"/>
      <c r="NBC17" s="1364"/>
      <c r="NBD17" s="1364"/>
      <c r="NBE17" s="1364"/>
      <c r="NBF17" s="1364"/>
      <c r="NBG17" s="1364"/>
      <c r="NBH17" s="1364"/>
      <c r="NBI17" s="1364"/>
      <c r="NBJ17" s="1364"/>
      <c r="NBK17" s="1364"/>
      <c r="NBL17" s="1364"/>
      <c r="NBM17" s="1364"/>
      <c r="NBN17" s="1364"/>
      <c r="NBO17" s="1364"/>
      <c r="NBP17" s="1364"/>
      <c r="NBQ17" s="1364"/>
      <c r="NBR17" s="1364"/>
      <c r="NBS17" s="1364"/>
      <c r="NBT17" s="1364"/>
      <c r="NBU17" s="1364"/>
      <c r="NBV17" s="1364"/>
      <c r="NBW17" s="1364"/>
      <c r="NBX17" s="1364"/>
      <c r="NBY17" s="1364"/>
      <c r="NBZ17" s="1364"/>
      <c r="NCA17" s="1364"/>
      <c r="NCB17" s="1364"/>
      <c r="NCC17" s="1364"/>
      <c r="NCD17" s="1364"/>
      <c r="NCE17" s="1364"/>
      <c r="NCF17" s="1364"/>
      <c r="NCG17" s="1364"/>
      <c r="NCH17" s="1364"/>
      <c r="NCI17" s="1364"/>
      <c r="NCJ17" s="1364"/>
      <c r="NCK17" s="1364"/>
      <c r="NCL17" s="1364"/>
      <c r="NCM17" s="1364"/>
      <c r="NCN17" s="1364"/>
      <c r="NCO17" s="1364"/>
      <c r="NCP17" s="1364"/>
      <c r="NCQ17" s="1364"/>
      <c r="NCR17" s="1364"/>
      <c r="NCS17" s="1364"/>
      <c r="NCT17" s="1364"/>
      <c r="NCU17" s="1364"/>
      <c r="NCV17" s="1364"/>
      <c r="NCW17" s="1364"/>
      <c r="NCX17" s="1364"/>
      <c r="NCY17" s="1364"/>
      <c r="NCZ17" s="1364"/>
      <c r="NDA17" s="1364"/>
      <c r="NDB17" s="1364"/>
      <c r="NDC17" s="1364"/>
      <c r="NDD17" s="1364"/>
      <c r="NDE17" s="1364"/>
      <c r="NDF17" s="1364"/>
      <c r="NDG17" s="1364"/>
      <c r="NDH17" s="1364"/>
      <c r="NDI17" s="1364"/>
      <c r="NDJ17" s="1364"/>
      <c r="NDK17" s="1364"/>
      <c r="NDL17" s="1364"/>
      <c r="NDM17" s="1364"/>
      <c r="NDN17" s="1364"/>
      <c r="NDO17" s="1364"/>
      <c r="NDP17" s="1364"/>
      <c r="NDQ17" s="1364"/>
      <c r="NDR17" s="1364"/>
      <c r="NDS17" s="1364"/>
      <c r="NDT17" s="1364"/>
      <c r="NDU17" s="1364"/>
      <c r="NDV17" s="1364"/>
      <c r="NDW17" s="1364"/>
      <c r="NDX17" s="1364"/>
      <c r="NDY17" s="1364"/>
      <c r="NDZ17" s="1364"/>
      <c r="NEA17" s="1364"/>
      <c r="NEB17" s="1364"/>
      <c r="NEC17" s="1364"/>
      <c r="NED17" s="1364"/>
      <c r="NEE17" s="1364"/>
      <c r="NEF17" s="1364"/>
      <c r="NEG17" s="1364"/>
      <c r="NEH17" s="1364"/>
      <c r="NEI17" s="1364"/>
      <c r="NEJ17" s="1364"/>
      <c r="NEK17" s="1364"/>
      <c r="NEL17" s="1364"/>
      <c r="NEM17" s="1364"/>
      <c r="NEN17" s="1364"/>
      <c r="NEO17" s="1364"/>
      <c r="NEP17" s="1364"/>
      <c r="NEQ17" s="1364"/>
      <c r="NER17" s="1364"/>
      <c r="NES17" s="1364"/>
      <c r="NET17" s="1364"/>
      <c r="NEU17" s="1364"/>
      <c r="NEV17" s="1364"/>
      <c r="NEW17" s="1364"/>
      <c r="NEX17" s="1364"/>
      <c r="NEY17" s="1364"/>
      <c r="NEZ17" s="1364"/>
      <c r="NFA17" s="1364"/>
      <c r="NFB17" s="1364"/>
      <c r="NFC17" s="1364"/>
      <c r="NFD17" s="1364"/>
      <c r="NFE17" s="1364"/>
      <c r="NFF17" s="1364"/>
      <c r="NFG17" s="1364"/>
      <c r="NFH17" s="1364"/>
      <c r="NFI17" s="1364"/>
      <c r="NFJ17" s="1364"/>
      <c r="NFK17" s="1364"/>
      <c r="NFL17" s="1364"/>
      <c r="NFM17" s="1364"/>
      <c r="NFN17" s="1364"/>
      <c r="NFO17" s="1364"/>
      <c r="NFP17" s="1364"/>
      <c r="NFQ17" s="1364"/>
      <c r="NFR17" s="1364"/>
      <c r="NFS17" s="1364"/>
      <c r="NFT17" s="1364"/>
      <c r="NFU17" s="1364"/>
      <c r="NFV17" s="1364"/>
      <c r="NFW17" s="1364"/>
      <c r="NFX17" s="1364"/>
      <c r="NFY17" s="1364"/>
      <c r="NFZ17" s="1364"/>
      <c r="NGA17" s="1364"/>
      <c r="NGB17" s="1364"/>
      <c r="NGC17" s="1364"/>
      <c r="NGD17" s="1364"/>
      <c r="NGE17" s="1364"/>
      <c r="NGF17" s="1364"/>
      <c r="NGG17" s="1364"/>
      <c r="NGH17" s="1364"/>
      <c r="NGI17" s="1364"/>
      <c r="NGJ17" s="1364"/>
      <c r="NGK17" s="1364"/>
      <c r="NGL17" s="1364"/>
      <c r="NGM17" s="1364"/>
      <c r="NGN17" s="1364"/>
      <c r="NGO17" s="1364"/>
      <c r="NGP17" s="1364"/>
      <c r="NGQ17" s="1364"/>
      <c r="NGR17" s="1364"/>
      <c r="NGS17" s="1364"/>
      <c r="NGT17" s="1364"/>
      <c r="NGU17" s="1364"/>
      <c r="NGV17" s="1364"/>
      <c r="NGW17" s="1364"/>
      <c r="NGX17" s="1364"/>
      <c r="NGY17" s="1364"/>
      <c r="NGZ17" s="1364"/>
      <c r="NHA17" s="1364"/>
      <c r="NHB17" s="1364"/>
      <c r="NHC17" s="1364"/>
      <c r="NHD17" s="1364"/>
      <c r="NHE17" s="1364"/>
      <c r="NHF17" s="1364"/>
      <c r="NHG17" s="1364"/>
      <c r="NHH17" s="1364"/>
      <c r="NHI17" s="1364"/>
      <c r="NHJ17" s="1364"/>
      <c r="NHK17" s="1364"/>
      <c r="NHL17" s="1364"/>
      <c r="NHM17" s="1364"/>
      <c r="NHN17" s="1364"/>
      <c r="NHO17" s="1364"/>
      <c r="NHP17" s="1364"/>
      <c r="NHQ17" s="1364"/>
      <c r="NHR17" s="1364"/>
      <c r="NHS17" s="1364"/>
      <c r="NHT17" s="1364"/>
      <c r="NHU17" s="1364"/>
      <c r="NHV17" s="1364"/>
      <c r="NHW17" s="1364"/>
      <c r="NHX17" s="1364"/>
      <c r="NHY17" s="1364"/>
      <c r="NHZ17" s="1364"/>
      <c r="NIA17" s="1364"/>
      <c r="NIB17" s="1364"/>
      <c r="NIC17" s="1364"/>
      <c r="NID17" s="1364"/>
      <c r="NIE17" s="1364"/>
      <c r="NIF17" s="1364"/>
      <c r="NIG17" s="1364"/>
      <c r="NIH17" s="1364"/>
      <c r="NII17" s="1364"/>
      <c r="NIJ17" s="1364"/>
      <c r="NIK17" s="1364"/>
      <c r="NIL17" s="1364"/>
      <c r="NIM17" s="1364"/>
      <c r="NIN17" s="1364"/>
      <c r="NIO17" s="1364"/>
      <c r="NIP17" s="1364"/>
      <c r="NIQ17" s="1364"/>
      <c r="NIR17" s="1364"/>
      <c r="NIS17" s="1364"/>
      <c r="NIT17" s="1364"/>
      <c r="NIU17" s="1364"/>
      <c r="NIV17" s="1364"/>
      <c r="NIW17" s="1364"/>
      <c r="NIX17" s="1364"/>
      <c r="NIY17" s="1364"/>
      <c r="NIZ17" s="1364"/>
      <c r="NJA17" s="1364"/>
      <c r="NJB17" s="1364"/>
      <c r="NJC17" s="1364"/>
      <c r="NJD17" s="1364"/>
      <c r="NJE17" s="1364"/>
      <c r="NJF17" s="1364"/>
      <c r="NJG17" s="1364"/>
      <c r="NJH17" s="1364"/>
      <c r="NJI17" s="1364"/>
      <c r="NJJ17" s="1364"/>
      <c r="NJK17" s="1364"/>
      <c r="NJL17" s="1364"/>
      <c r="NJM17" s="1364"/>
      <c r="NJN17" s="1364"/>
      <c r="NJO17" s="1364"/>
      <c r="NJP17" s="1364"/>
      <c r="NJQ17" s="1364"/>
      <c r="NJR17" s="1364"/>
      <c r="NJS17" s="1364"/>
      <c r="NJT17" s="1364"/>
      <c r="NJU17" s="1364"/>
      <c r="NJV17" s="1364"/>
      <c r="NJW17" s="1364"/>
      <c r="NJX17" s="1364"/>
      <c r="NJY17" s="1364"/>
      <c r="NJZ17" s="1364"/>
      <c r="NKA17" s="1364"/>
      <c r="NKB17" s="1364"/>
      <c r="NKC17" s="1364"/>
      <c r="NKD17" s="1364"/>
      <c r="NKE17" s="1364"/>
      <c r="NKF17" s="1364"/>
      <c r="NKG17" s="1364"/>
      <c r="NKH17" s="1364"/>
      <c r="NKI17" s="1364"/>
      <c r="NKJ17" s="1364"/>
      <c r="NKK17" s="1364"/>
      <c r="NKL17" s="1364"/>
      <c r="NKM17" s="1364"/>
      <c r="NKN17" s="1364"/>
      <c r="NKO17" s="1364"/>
      <c r="NKP17" s="1364"/>
      <c r="NKQ17" s="1364"/>
      <c r="NKR17" s="1364"/>
      <c r="NKS17" s="1364"/>
      <c r="NKT17" s="1364"/>
      <c r="NKU17" s="1364"/>
      <c r="NKV17" s="1364"/>
      <c r="NKW17" s="1364"/>
      <c r="NKX17" s="1364"/>
      <c r="NKY17" s="1364"/>
      <c r="NKZ17" s="1364"/>
      <c r="NLA17" s="1364"/>
      <c r="NLB17" s="1364"/>
      <c r="NLC17" s="1364"/>
      <c r="NLD17" s="1364"/>
      <c r="NLE17" s="1364"/>
      <c r="NLF17" s="1364"/>
      <c r="NLG17" s="1364"/>
      <c r="NLH17" s="1364"/>
      <c r="NLI17" s="1364"/>
      <c r="NLJ17" s="1364"/>
      <c r="NLK17" s="1364"/>
      <c r="NLL17" s="1364"/>
      <c r="NLM17" s="1364"/>
      <c r="NLN17" s="1364"/>
      <c r="NLO17" s="1364"/>
      <c r="NLP17" s="1364"/>
      <c r="NLQ17" s="1364"/>
      <c r="NLR17" s="1364"/>
      <c r="NLS17" s="1364"/>
      <c r="NLT17" s="1364"/>
      <c r="NLU17" s="1364"/>
      <c r="NLV17" s="1364"/>
      <c r="NLW17" s="1364"/>
      <c r="NLX17" s="1364"/>
      <c r="NLY17" s="1364"/>
      <c r="NLZ17" s="1364"/>
      <c r="NMA17" s="1364"/>
      <c r="NMB17" s="1364"/>
      <c r="NMC17" s="1364"/>
      <c r="NMD17" s="1364"/>
      <c r="NME17" s="1364"/>
      <c r="NMF17" s="1364"/>
      <c r="NMG17" s="1364"/>
      <c r="NMH17" s="1364"/>
      <c r="NMI17" s="1364"/>
      <c r="NMJ17" s="1364"/>
      <c r="NMK17" s="1364"/>
      <c r="NML17" s="1364"/>
      <c r="NMM17" s="1364"/>
      <c r="NMN17" s="1364"/>
      <c r="NMO17" s="1364"/>
      <c r="NMP17" s="1364"/>
      <c r="NMQ17" s="1364"/>
      <c r="NMR17" s="1364"/>
      <c r="NMS17" s="1364"/>
      <c r="NMT17" s="1364"/>
      <c r="NMU17" s="1364"/>
      <c r="NMV17" s="1364"/>
      <c r="NMW17" s="1364"/>
      <c r="NMX17" s="1364"/>
      <c r="NMY17" s="1364"/>
      <c r="NMZ17" s="1364"/>
      <c r="NNA17" s="1364"/>
      <c r="NNB17" s="1364"/>
      <c r="NNC17" s="1364"/>
      <c r="NND17" s="1364"/>
      <c r="NNE17" s="1364"/>
      <c r="NNF17" s="1364"/>
      <c r="NNG17" s="1364"/>
      <c r="NNH17" s="1364"/>
      <c r="NNI17" s="1364"/>
      <c r="NNJ17" s="1364"/>
      <c r="NNK17" s="1364"/>
      <c r="NNL17" s="1364"/>
      <c r="NNM17" s="1364"/>
      <c r="NNN17" s="1364"/>
      <c r="NNO17" s="1364"/>
      <c r="NNP17" s="1364"/>
      <c r="NNQ17" s="1364"/>
      <c r="NNR17" s="1364"/>
      <c r="NNS17" s="1364"/>
      <c r="NNT17" s="1364"/>
      <c r="NNU17" s="1364"/>
      <c r="NNV17" s="1364"/>
      <c r="NNW17" s="1364"/>
      <c r="NNX17" s="1364"/>
      <c r="NNY17" s="1364"/>
      <c r="NNZ17" s="1364"/>
      <c r="NOA17" s="1364"/>
      <c r="NOB17" s="1364"/>
      <c r="NOC17" s="1364"/>
      <c r="NOD17" s="1364"/>
      <c r="NOE17" s="1364"/>
      <c r="NOF17" s="1364"/>
      <c r="NOG17" s="1364"/>
      <c r="NOH17" s="1364"/>
      <c r="NOI17" s="1364"/>
      <c r="NOJ17" s="1364"/>
      <c r="NOK17" s="1364"/>
      <c r="NOL17" s="1364"/>
      <c r="NOM17" s="1364"/>
      <c r="NON17" s="1364"/>
      <c r="NOO17" s="1364"/>
      <c r="NOP17" s="1364"/>
      <c r="NOQ17" s="1364"/>
      <c r="NOR17" s="1364"/>
      <c r="NOS17" s="1364"/>
      <c r="NOT17" s="1364"/>
      <c r="NOU17" s="1364"/>
      <c r="NOV17" s="1364"/>
      <c r="NOW17" s="1364"/>
      <c r="NOX17" s="1364"/>
      <c r="NOY17" s="1364"/>
      <c r="NOZ17" s="1364"/>
      <c r="NPA17" s="1364"/>
      <c r="NPB17" s="1364"/>
      <c r="NPC17" s="1364"/>
      <c r="NPD17" s="1364"/>
      <c r="NPE17" s="1364"/>
      <c r="NPF17" s="1364"/>
      <c r="NPG17" s="1364"/>
      <c r="NPH17" s="1364"/>
      <c r="NPI17" s="1364"/>
      <c r="NPJ17" s="1364"/>
      <c r="NPK17" s="1364"/>
      <c r="NPL17" s="1364"/>
      <c r="NPM17" s="1364"/>
      <c r="NPN17" s="1364"/>
      <c r="NPO17" s="1364"/>
      <c r="NPP17" s="1364"/>
      <c r="NPQ17" s="1364"/>
      <c r="NPR17" s="1364"/>
      <c r="NPS17" s="1364"/>
      <c r="NPT17" s="1364"/>
      <c r="NPU17" s="1364"/>
      <c r="NPV17" s="1364"/>
      <c r="NPW17" s="1364"/>
      <c r="NPX17" s="1364"/>
      <c r="NPY17" s="1364"/>
      <c r="NPZ17" s="1364"/>
      <c r="NQA17" s="1364"/>
      <c r="NQB17" s="1364"/>
      <c r="NQC17" s="1364"/>
      <c r="NQD17" s="1364"/>
      <c r="NQE17" s="1364"/>
      <c r="NQF17" s="1364"/>
      <c r="NQG17" s="1364"/>
      <c r="NQH17" s="1364"/>
      <c r="NQI17" s="1364"/>
      <c r="NQJ17" s="1364"/>
      <c r="NQK17" s="1364"/>
      <c r="NQL17" s="1364"/>
      <c r="NQM17" s="1364"/>
      <c r="NQN17" s="1364"/>
      <c r="NQO17" s="1364"/>
      <c r="NQP17" s="1364"/>
      <c r="NQQ17" s="1364"/>
      <c r="NQR17" s="1364"/>
      <c r="NQS17" s="1364"/>
      <c r="NQT17" s="1364"/>
      <c r="NQU17" s="1364"/>
      <c r="NQV17" s="1364"/>
      <c r="NQW17" s="1364"/>
      <c r="NQX17" s="1364"/>
      <c r="NQY17" s="1364"/>
      <c r="NQZ17" s="1364"/>
      <c r="NRA17" s="1364"/>
      <c r="NRB17" s="1364"/>
      <c r="NRC17" s="1364"/>
      <c r="NRD17" s="1364"/>
      <c r="NRE17" s="1364"/>
      <c r="NRF17" s="1364"/>
      <c r="NRG17" s="1364"/>
      <c r="NRH17" s="1364"/>
      <c r="NRI17" s="1364"/>
      <c r="NRJ17" s="1364"/>
      <c r="NRK17" s="1364"/>
      <c r="NRL17" s="1364"/>
      <c r="NRM17" s="1364"/>
      <c r="NRN17" s="1364"/>
      <c r="NRO17" s="1364"/>
      <c r="NRP17" s="1364"/>
      <c r="NRQ17" s="1364"/>
      <c r="NRR17" s="1364"/>
      <c r="NRS17" s="1364"/>
      <c r="NRT17" s="1364"/>
      <c r="NRU17" s="1364"/>
      <c r="NRV17" s="1364"/>
      <c r="NRW17" s="1364"/>
      <c r="NRX17" s="1364"/>
      <c r="NRY17" s="1364"/>
      <c r="NRZ17" s="1364"/>
      <c r="NSA17" s="1364"/>
      <c r="NSB17" s="1364"/>
      <c r="NSC17" s="1364"/>
      <c r="NSD17" s="1364"/>
      <c r="NSE17" s="1364"/>
      <c r="NSF17" s="1364"/>
      <c r="NSG17" s="1364"/>
      <c r="NSH17" s="1364"/>
      <c r="NSI17" s="1364"/>
      <c r="NSJ17" s="1364"/>
      <c r="NSK17" s="1364"/>
      <c r="NSL17" s="1364"/>
      <c r="NSM17" s="1364"/>
      <c r="NSN17" s="1364"/>
      <c r="NSO17" s="1364"/>
      <c r="NSP17" s="1364"/>
      <c r="NSQ17" s="1364"/>
      <c r="NSR17" s="1364"/>
      <c r="NSS17" s="1364"/>
      <c r="NST17" s="1364"/>
      <c r="NSU17" s="1364"/>
      <c r="NSV17" s="1364"/>
      <c r="NSW17" s="1364"/>
      <c r="NSX17" s="1364"/>
      <c r="NSY17" s="1364"/>
      <c r="NSZ17" s="1364"/>
      <c r="NTA17" s="1364"/>
      <c r="NTB17" s="1364"/>
      <c r="NTC17" s="1364"/>
      <c r="NTD17" s="1364"/>
      <c r="NTE17" s="1364"/>
      <c r="NTF17" s="1364"/>
      <c r="NTG17" s="1364"/>
      <c r="NTH17" s="1364"/>
      <c r="NTI17" s="1364"/>
      <c r="NTJ17" s="1364"/>
      <c r="NTK17" s="1364"/>
      <c r="NTL17" s="1364"/>
      <c r="NTM17" s="1364"/>
      <c r="NTN17" s="1364"/>
      <c r="NTO17" s="1364"/>
      <c r="NTP17" s="1364"/>
      <c r="NTQ17" s="1364"/>
      <c r="NTR17" s="1364"/>
      <c r="NTS17" s="1364"/>
      <c r="NTT17" s="1364"/>
      <c r="NTU17" s="1364"/>
      <c r="NTV17" s="1364"/>
      <c r="NTW17" s="1364"/>
      <c r="NTX17" s="1364"/>
      <c r="NTY17" s="1364"/>
      <c r="NTZ17" s="1364"/>
      <c r="NUA17" s="1364"/>
      <c r="NUB17" s="1364"/>
      <c r="NUC17" s="1364"/>
      <c r="NUD17" s="1364"/>
      <c r="NUE17" s="1364"/>
      <c r="NUF17" s="1364"/>
      <c r="NUG17" s="1364"/>
      <c r="NUH17" s="1364"/>
      <c r="NUI17" s="1364"/>
      <c r="NUJ17" s="1364"/>
      <c r="NUK17" s="1364"/>
      <c r="NUL17" s="1364"/>
      <c r="NUM17" s="1364"/>
      <c r="NUN17" s="1364"/>
      <c r="NUO17" s="1364"/>
      <c r="NUP17" s="1364"/>
      <c r="NUQ17" s="1364"/>
      <c r="NUR17" s="1364"/>
      <c r="NUS17" s="1364"/>
      <c r="NUT17" s="1364"/>
      <c r="NUU17" s="1364"/>
      <c r="NUV17" s="1364"/>
      <c r="NUW17" s="1364"/>
      <c r="NUX17" s="1364"/>
      <c r="NUY17" s="1364"/>
      <c r="NUZ17" s="1364"/>
      <c r="NVA17" s="1364"/>
      <c r="NVB17" s="1364"/>
      <c r="NVC17" s="1364"/>
      <c r="NVD17" s="1364"/>
      <c r="NVE17" s="1364"/>
      <c r="NVF17" s="1364"/>
      <c r="NVG17" s="1364"/>
      <c r="NVH17" s="1364"/>
      <c r="NVI17" s="1364"/>
      <c r="NVJ17" s="1364"/>
      <c r="NVK17" s="1364"/>
      <c r="NVL17" s="1364"/>
      <c r="NVM17" s="1364"/>
      <c r="NVN17" s="1364"/>
      <c r="NVO17" s="1364"/>
      <c r="NVP17" s="1364"/>
      <c r="NVQ17" s="1364"/>
      <c r="NVR17" s="1364"/>
      <c r="NVS17" s="1364"/>
      <c r="NVT17" s="1364"/>
      <c r="NVU17" s="1364"/>
      <c r="NVV17" s="1364"/>
      <c r="NVW17" s="1364"/>
      <c r="NVX17" s="1364"/>
      <c r="NVY17" s="1364"/>
      <c r="NVZ17" s="1364"/>
      <c r="NWA17" s="1364"/>
      <c r="NWB17" s="1364"/>
      <c r="NWC17" s="1364"/>
      <c r="NWD17" s="1364"/>
      <c r="NWE17" s="1364"/>
      <c r="NWF17" s="1364"/>
      <c r="NWG17" s="1364"/>
      <c r="NWH17" s="1364"/>
      <c r="NWI17" s="1364"/>
      <c r="NWJ17" s="1364"/>
      <c r="NWK17" s="1364"/>
      <c r="NWL17" s="1364"/>
      <c r="NWM17" s="1364"/>
      <c r="NWN17" s="1364"/>
      <c r="NWO17" s="1364"/>
      <c r="NWP17" s="1364"/>
      <c r="NWQ17" s="1364"/>
      <c r="NWR17" s="1364"/>
      <c r="NWS17" s="1364"/>
      <c r="NWT17" s="1364"/>
      <c r="NWU17" s="1364"/>
      <c r="NWV17" s="1364"/>
      <c r="NWW17" s="1364"/>
      <c r="NWX17" s="1364"/>
      <c r="NWY17" s="1364"/>
      <c r="NWZ17" s="1364"/>
      <c r="NXA17" s="1364"/>
      <c r="NXB17" s="1364"/>
      <c r="NXC17" s="1364"/>
      <c r="NXD17" s="1364"/>
      <c r="NXE17" s="1364"/>
      <c r="NXF17" s="1364"/>
      <c r="NXG17" s="1364"/>
      <c r="NXH17" s="1364"/>
      <c r="NXI17" s="1364"/>
      <c r="NXJ17" s="1364"/>
      <c r="NXK17" s="1364"/>
      <c r="NXL17" s="1364"/>
      <c r="NXM17" s="1364"/>
      <c r="NXN17" s="1364"/>
      <c r="NXO17" s="1364"/>
      <c r="NXP17" s="1364"/>
      <c r="NXQ17" s="1364"/>
      <c r="NXR17" s="1364"/>
      <c r="NXS17" s="1364"/>
      <c r="NXT17" s="1364"/>
      <c r="NXU17" s="1364"/>
      <c r="NXV17" s="1364"/>
      <c r="NXW17" s="1364"/>
      <c r="NXX17" s="1364"/>
      <c r="NXY17" s="1364"/>
      <c r="NXZ17" s="1364"/>
      <c r="NYA17" s="1364"/>
      <c r="NYB17" s="1364"/>
      <c r="NYC17" s="1364"/>
      <c r="NYD17" s="1364"/>
      <c r="NYE17" s="1364"/>
      <c r="NYF17" s="1364"/>
      <c r="NYG17" s="1364"/>
      <c r="NYH17" s="1364"/>
      <c r="NYI17" s="1364"/>
      <c r="NYJ17" s="1364"/>
      <c r="NYK17" s="1364"/>
      <c r="NYL17" s="1364"/>
      <c r="NYM17" s="1364"/>
      <c r="NYN17" s="1364"/>
      <c r="NYO17" s="1364"/>
      <c r="NYP17" s="1364"/>
      <c r="NYQ17" s="1364"/>
      <c r="NYR17" s="1364"/>
      <c r="NYS17" s="1364"/>
      <c r="NYT17" s="1364"/>
      <c r="NYU17" s="1364"/>
      <c r="NYV17" s="1364"/>
      <c r="NYW17" s="1364"/>
      <c r="NYX17" s="1364"/>
      <c r="NYY17" s="1364"/>
      <c r="NYZ17" s="1364"/>
      <c r="NZA17" s="1364"/>
      <c r="NZB17" s="1364"/>
      <c r="NZC17" s="1364"/>
      <c r="NZD17" s="1364"/>
      <c r="NZE17" s="1364"/>
      <c r="NZF17" s="1364"/>
      <c r="NZG17" s="1364"/>
      <c r="NZH17" s="1364"/>
      <c r="NZI17" s="1364"/>
      <c r="NZJ17" s="1364"/>
      <c r="NZK17" s="1364"/>
      <c r="NZL17" s="1364"/>
      <c r="NZM17" s="1364"/>
      <c r="NZN17" s="1364"/>
      <c r="NZO17" s="1364"/>
      <c r="NZP17" s="1364"/>
      <c r="NZQ17" s="1364"/>
      <c r="NZR17" s="1364"/>
      <c r="NZS17" s="1364"/>
      <c r="NZT17" s="1364"/>
      <c r="NZU17" s="1364"/>
      <c r="NZV17" s="1364"/>
      <c r="NZW17" s="1364"/>
      <c r="NZX17" s="1364"/>
      <c r="NZY17" s="1364"/>
      <c r="NZZ17" s="1364"/>
      <c r="OAA17" s="1364"/>
      <c r="OAB17" s="1364"/>
      <c r="OAC17" s="1364"/>
      <c r="OAD17" s="1364"/>
      <c r="OAE17" s="1364"/>
      <c r="OAF17" s="1364"/>
      <c r="OAG17" s="1364"/>
      <c r="OAH17" s="1364"/>
      <c r="OAI17" s="1364"/>
      <c r="OAJ17" s="1364"/>
      <c r="OAK17" s="1364"/>
      <c r="OAL17" s="1364"/>
      <c r="OAM17" s="1364"/>
      <c r="OAN17" s="1364"/>
      <c r="OAO17" s="1364"/>
      <c r="OAP17" s="1364"/>
      <c r="OAQ17" s="1364"/>
      <c r="OAR17" s="1364"/>
      <c r="OAS17" s="1364"/>
      <c r="OAT17" s="1364"/>
      <c r="OAU17" s="1364"/>
      <c r="OAV17" s="1364"/>
      <c r="OAW17" s="1364"/>
      <c r="OAX17" s="1364"/>
      <c r="OAY17" s="1364"/>
      <c r="OAZ17" s="1364"/>
      <c r="OBA17" s="1364"/>
      <c r="OBB17" s="1364"/>
      <c r="OBC17" s="1364"/>
      <c r="OBD17" s="1364"/>
      <c r="OBE17" s="1364"/>
      <c r="OBF17" s="1364"/>
      <c r="OBG17" s="1364"/>
      <c r="OBH17" s="1364"/>
      <c r="OBI17" s="1364"/>
      <c r="OBJ17" s="1364"/>
      <c r="OBK17" s="1364"/>
      <c r="OBL17" s="1364"/>
      <c r="OBM17" s="1364"/>
      <c r="OBN17" s="1364"/>
      <c r="OBO17" s="1364"/>
      <c r="OBP17" s="1364"/>
      <c r="OBQ17" s="1364"/>
      <c r="OBR17" s="1364"/>
      <c r="OBS17" s="1364"/>
      <c r="OBT17" s="1364"/>
      <c r="OBU17" s="1364"/>
      <c r="OBV17" s="1364"/>
      <c r="OBW17" s="1364"/>
      <c r="OBX17" s="1364"/>
      <c r="OBY17" s="1364"/>
      <c r="OBZ17" s="1364"/>
      <c r="OCA17" s="1364"/>
      <c r="OCB17" s="1364"/>
      <c r="OCC17" s="1364"/>
      <c r="OCD17" s="1364"/>
      <c r="OCE17" s="1364"/>
      <c r="OCF17" s="1364"/>
      <c r="OCG17" s="1364"/>
      <c r="OCH17" s="1364"/>
      <c r="OCI17" s="1364"/>
      <c r="OCJ17" s="1364"/>
      <c r="OCK17" s="1364"/>
      <c r="OCL17" s="1364"/>
      <c r="OCM17" s="1364"/>
      <c r="OCN17" s="1364"/>
      <c r="OCO17" s="1364"/>
      <c r="OCP17" s="1364"/>
      <c r="OCQ17" s="1364"/>
      <c r="OCR17" s="1364"/>
      <c r="OCS17" s="1364"/>
      <c r="OCT17" s="1364"/>
      <c r="OCU17" s="1364"/>
      <c r="OCV17" s="1364"/>
      <c r="OCW17" s="1364"/>
      <c r="OCX17" s="1364"/>
      <c r="OCY17" s="1364"/>
      <c r="OCZ17" s="1364"/>
      <c r="ODA17" s="1364"/>
      <c r="ODB17" s="1364"/>
      <c r="ODC17" s="1364"/>
      <c r="ODD17" s="1364"/>
      <c r="ODE17" s="1364"/>
      <c r="ODF17" s="1364"/>
      <c r="ODG17" s="1364"/>
      <c r="ODH17" s="1364"/>
      <c r="ODI17" s="1364"/>
      <c r="ODJ17" s="1364"/>
      <c r="ODK17" s="1364"/>
      <c r="ODL17" s="1364"/>
      <c r="ODM17" s="1364"/>
      <c r="ODN17" s="1364"/>
      <c r="ODO17" s="1364"/>
      <c r="ODP17" s="1364"/>
      <c r="ODQ17" s="1364"/>
      <c r="ODR17" s="1364"/>
      <c r="ODS17" s="1364"/>
      <c r="ODT17" s="1364"/>
      <c r="ODU17" s="1364"/>
      <c r="ODV17" s="1364"/>
      <c r="ODW17" s="1364"/>
      <c r="ODX17" s="1364"/>
      <c r="ODY17" s="1364"/>
      <c r="ODZ17" s="1364"/>
      <c r="OEA17" s="1364"/>
      <c r="OEB17" s="1364"/>
      <c r="OEC17" s="1364"/>
      <c r="OED17" s="1364"/>
      <c r="OEE17" s="1364"/>
      <c r="OEF17" s="1364"/>
      <c r="OEG17" s="1364"/>
      <c r="OEH17" s="1364"/>
      <c r="OEI17" s="1364"/>
      <c r="OEJ17" s="1364"/>
      <c r="OEK17" s="1364"/>
      <c r="OEL17" s="1364"/>
      <c r="OEM17" s="1364"/>
      <c r="OEN17" s="1364"/>
      <c r="OEO17" s="1364"/>
      <c r="OEP17" s="1364"/>
      <c r="OEQ17" s="1364"/>
      <c r="OER17" s="1364"/>
      <c r="OES17" s="1364"/>
      <c r="OET17" s="1364"/>
      <c r="OEU17" s="1364"/>
      <c r="OEV17" s="1364"/>
      <c r="OEW17" s="1364"/>
      <c r="OEX17" s="1364"/>
      <c r="OEY17" s="1364"/>
      <c r="OEZ17" s="1364"/>
      <c r="OFA17" s="1364"/>
      <c r="OFB17" s="1364"/>
      <c r="OFC17" s="1364"/>
      <c r="OFD17" s="1364"/>
      <c r="OFE17" s="1364"/>
      <c r="OFF17" s="1364"/>
      <c r="OFG17" s="1364"/>
      <c r="OFH17" s="1364"/>
      <c r="OFI17" s="1364"/>
      <c r="OFJ17" s="1364"/>
      <c r="OFK17" s="1364"/>
      <c r="OFL17" s="1364"/>
      <c r="OFM17" s="1364"/>
      <c r="OFN17" s="1364"/>
      <c r="OFO17" s="1364"/>
      <c r="OFP17" s="1364"/>
      <c r="OFQ17" s="1364"/>
      <c r="OFR17" s="1364"/>
      <c r="OFS17" s="1364"/>
      <c r="OFT17" s="1364"/>
      <c r="OFU17" s="1364"/>
      <c r="OFV17" s="1364"/>
      <c r="OFW17" s="1364"/>
      <c r="OFX17" s="1364"/>
      <c r="OFY17" s="1364"/>
      <c r="OFZ17" s="1364"/>
      <c r="OGA17" s="1364"/>
      <c r="OGB17" s="1364"/>
      <c r="OGC17" s="1364"/>
      <c r="OGD17" s="1364"/>
      <c r="OGE17" s="1364"/>
      <c r="OGF17" s="1364"/>
      <c r="OGG17" s="1364"/>
      <c r="OGH17" s="1364"/>
      <c r="OGI17" s="1364"/>
      <c r="OGJ17" s="1364"/>
      <c r="OGK17" s="1364"/>
      <c r="OGL17" s="1364"/>
      <c r="OGM17" s="1364"/>
      <c r="OGN17" s="1364"/>
      <c r="OGO17" s="1364"/>
      <c r="OGP17" s="1364"/>
      <c r="OGQ17" s="1364"/>
      <c r="OGR17" s="1364"/>
      <c r="OGS17" s="1364"/>
      <c r="OGT17" s="1364"/>
      <c r="OGU17" s="1364"/>
      <c r="OGV17" s="1364"/>
      <c r="OGW17" s="1364"/>
      <c r="OGX17" s="1364"/>
      <c r="OGY17" s="1364"/>
      <c r="OGZ17" s="1364"/>
      <c r="OHA17" s="1364"/>
      <c r="OHB17" s="1364"/>
      <c r="OHC17" s="1364"/>
      <c r="OHD17" s="1364"/>
      <c r="OHE17" s="1364"/>
      <c r="OHF17" s="1364"/>
      <c r="OHG17" s="1364"/>
      <c r="OHH17" s="1364"/>
      <c r="OHI17" s="1364"/>
      <c r="OHJ17" s="1364"/>
      <c r="OHK17" s="1364"/>
      <c r="OHL17" s="1364"/>
      <c r="OHM17" s="1364"/>
      <c r="OHN17" s="1364"/>
      <c r="OHO17" s="1364"/>
      <c r="OHP17" s="1364"/>
      <c r="OHQ17" s="1364"/>
      <c r="OHR17" s="1364"/>
      <c r="OHS17" s="1364"/>
      <c r="OHT17" s="1364"/>
      <c r="OHU17" s="1364"/>
      <c r="OHV17" s="1364"/>
      <c r="OHW17" s="1364"/>
      <c r="OHX17" s="1364"/>
      <c r="OHY17" s="1364"/>
      <c r="OHZ17" s="1364"/>
      <c r="OIA17" s="1364"/>
      <c r="OIB17" s="1364"/>
      <c r="OIC17" s="1364"/>
      <c r="OID17" s="1364"/>
      <c r="OIE17" s="1364"/>
      <c r="OIF17" s="1364"/>
      <c r="OIG17" s="1364"/>
      <c r="OIH17" s="1364"/>
      <c r="OII17" s="1364"/>
      <c r="OIJ17" s="1364"/>
      <c r="OIK17" s="1364"/>
      <c r="OIL17" s="1364"/>
      <c r="OIM17" s="1364"/>
      <c r="OIN17" s="1364"/>
      <c r="OIO17" s="1364"/>
      <c r="OIP17" s="1364"/>
      <c r="OIQ17" s="1364"/>
      <c r="OIR17" s="1364"/>
      <c r="OIS17" s="1364"/>
      <c r="OIT17" s="1364"/>
      <c r="OIU17" s="1364"/>
      <c r="OIV17" s="1364"/>
      <c r="OIW17" s="1364"/>
      <c r="OIX17" s="1364"/>
      <c r="OIY17" s="1364"/>
      <c r="OIZ17" s="1364"/>
      <c r="OJA17" s="1364"/>
      <c r="OJB17" s="1364"/>
      <c r="OJC17" s="1364"/>
      <c r="OJD17" s="1364"/>
      <c r="OJE17" s="1364"/>
      <c r="OJF17" s="1364"/>
      <c r="OJG17" s="1364"/>
      <c r="OJH17" s="1364"/>
      <c r="OJI17" s="1364"/>
      <c r="OJJ17" s="1364"/>
      <c r="OJK17" s="1364"/>
      <c r="OJL17" s="1364"/>
      <c r="OJM17" s="1364"/>
      <c r="OJN17" s="1364"/>
      <c r="OJO17" s="1364"/>
      <c r="OJP17" s="1364"/>
      <c r="OJQ17" s="1364"/>
      <c r="OJR17" s="1364"/>
      <c r="OJS17" s="1364"/>
      <c r="OJT17" s="1364"/>
      <c r="OJU17" s="1364"/>
      <c r="OJV17" s="1364"/>
      <c r="OJW17" s="1364"/>
      <c r="OJX17" s="1364"/>
      <c r="OJY17" s="1364"/>
      <c r="OJZ17" s="1364"/>
      <c r="OKA17" s="1364"/>
      <c r="OKB17" s="1364"/>
      <c r="OKC17" s="1364"/>
      <c r="OKD17" s="1364"/>
      <c r="OKE17" s="1364"/>
      <c r="OKF17" s="1364"/>
      <c r="OKG17" s="1364"/>
      <c r="OKH17" s="1364"/>
      <c r="OKI17" s="1364"/>
      <c r="OKJ17" s="1364"/>
      <c r="OKK17" s="1364"/>
      <c r="OKL17" s="1364"/>
      <c r="OKM17" s="1364"/>
      <c r="OKN17" s="1364"/>
      <c r="OKO17" s="1364"/>
      <c r="OKP17" s="1364"/>
      <c r="OKQ17" s="1364"/>
      <c r="OKR17" s="1364"/>
      <c r="OKS17" s="1364"/>
      <c r="OKT17" s="1364"/>
      <c r="OKU17" s="1364"/>
      <c r="OKV17" s="1364"/>
      <c r="OKW17" s="1364"/>
      <c r="OKX17" s="1364"/>
      <c r="OKY17" s="1364"/>
      <c r="OKZ17" s="1364"/>
      <c r="OLA17" s="1364"/>
      <c r="OLB17" s="1364"/>
      <c r="OLC17" s="1364"/>
      <c r="OLD17" s="1364"/>
      <c r="OLE17" s="1364"/>
      <c r="OLF17" s="1364"/>
      <c r="OLG17" s="1364"/>
      <c r="OLH17" s="1364"/>
      <c r="OLI17" s="1364"/>
      <c r="OLJ17" s="1364"/>
      <c r="OLK17" s="1364"/>
      <c r="OLL17" s="1364"/>
      <c r="OLM17" s="1364"/>
      <c r="OLN17" s="1364"/>
      <c r="OLO17" s="1364"/>
      <c r="OLP17" s="1364"/>
      <c r="OLQ17" s="1364"/>
      <c r="OLR17" s="1364"/>
      <c r="OLS17" s="1364"/>
      <c r="OLT17" s="1364"/>
      <c r="OLU17" s="1364"/>
      <c r="OLV17" s="1364"/>
      <c r="OLW17" s="1364"/>
      <c r="OLX17" s="1364"/>
      <c r="OLY17" s="1364"/>
      <c r="OLZ17" s="1364"/>
      <c r="OMA17" s="1364"/>
      <c r="OMB17" s="1364"/>
      <c r="OMC17" s="1364"/>
      <c r="OMD17" s="1364"/>
      <c r="OME17" s="1364"/>
      <c r="OMF17" s="1364"/>
      <c r="OMG17" s="1364"/>
      <c r="OMH17" s="1364"/>
      <c r="OMI17" s="1364"/>
      <c r="OMJ17" s="1364"/>
      <c r="OMK17" s="1364"/>
      <c r="OML17" s="1364"/>
      <c r="OMM17" s="1364"/>
      <c r="OMN17" s="1364"/>
      <c r="OMO17" s="1364"/>
      <c r="OMP17" s="1364"/>
      <c r="OMQ17" s="1364"/>
      <c r="OMR17" s="1364"/>
      <c r="OMS17" s="1364"/>
      <c r="OMT17" s="1364"/>
      <c r="OMU17" s="1364"/>
      <c r="OMV17" s="1364"/>
      <c r="OMW17" s="1364"/>
      <c r="OMX17" s="1364"/>
      <c r="OMY17" s="1364"/>
      <c r="OMZ17" s="1364"/>
      <c r="ONA17" s="1364"/>
      <c r="ONB17" s="1364"/>
      <c r="ONC17" s="1364"/>
      <c r="OND17" s="1364"/>
      <c r="ONE17" s="1364"/>
      <c r="ONF17" s="1364"/>
      <c r="ONG17" s="1364"/>
      <c r="ONH17" s="1364"/>
      <c r="ONI17" s="1364"/>
      <c r="ONJ17" s="1364"/>
      <c r="ONK17" s="1364"/>
      <c r="ONL17" s="1364"/>
      <c r="ONM17" s="1364"/>
      <c r="ONN17" s="1364"/>
      <c r="ONO17" s="1364"/>
      <c r="ONP17" s="1364"/>
      <c r="ONQ17" s="1364"/>
      <c r="ONR17" s="1364"/>
      <c r="ONS17" s="1364"/>
      <c r="ONT17" s="1364"/>
      <c r="ONU17" s="1364"/>
      <c r="ONV17" s="1364"/>
      <c r="ONW17" s="1364"/>
      <c r="ONX17" s="1364"/>
      <c r="ONY17" s="1364"/>
      <c r="ONZ17" s="1364"/>
      <c r="OOA17" s="1364"/>
      <c r="OOB17" s="1364"/>
      <c r="OOC17" s="1364"/>
      <c r="OOD17" s="1364"/>
      <c r="OOE17" s="1364"/>
      <c r="OOF17" s="1364"/>
      <c r="OOG17" s="1364"/>
      <c r="OOH17" s="1364"/>
      <c r="OOI17" s="1364"/>
      <c r="OOJ17" s="1364"/>
      <c r="OOK17" s="1364"/>
      <c r="OOL17" s="1364"/>
      <c r="OOM17" s="1364"/>
      <c r="OON17" s="1364"/>
      <c r="OOO17" s="1364"/>
      <c r="OOP17" s="1364"/>
      <c r="OOQ17" s="1364"/>
      <c r="OOR17" s="1364"/>
      <c r="OOS17" s="1364"/>
      <c r="OOT17" s="1364"/>
      <c r="OOU17" s="1364"/>
      <c r="OOV17" s="1364"/>
      <c r="OOW17" s="1364"/>
      <c r="OOX17" s="1364"/>
      <c r="OOY17" s="1364"/>
      <c r="OOZ17" s="1364"/>
      <c r="OPA17" s="1364"/>
      <c r="OPB17" s="1364"/>
      <c r="OPC17" s="1364"/>
      <c r="OPD17" s="1364"/>
      <c r="OPE17" s="1364"/>
      <c r="OPF17" s="1364"/>
      <c r="OPG17" s="1364"/>
      <c r="OPH17" s="1364"/>
      <c r="OPI17" s="1364"/>
      <c r="OPJ17" s="1364"/>
      <c r="OPK17" s="1364"/>
      <c r="OPL17" s="1364"/>
      <c r="OPM17" s="1364"/>
      <c r="OPN17" s="1364"/>
      <c r="OPO17" s="1364"/>
      <c r="OPP17" s="1364"/>
      <c r="OPQ17" s="1364"/>
      <c r="OPR17" s="1364"/>
      <c r="OPS17" s="1364"/>
      <c r="OPT17" s="1364"/>
      <c r="OPU17" s="1364"/>
      <c r="OPV17" s="1364"/>
      <c r="OPW17" s="1364"/>
      <c r="OPX17" s="1364"/>
      <c r="OPY17" s="1364"/>
      <c r="OPZ17" s="1364"/>
      <c r="OQA17" s="1364"/>
      <c r="OQB17" s="1364"/>
      <c r="OQC17" s="1364"/>
      <c r="OQD17" s="1364"/>
      <c r="OQE17" s="1364"/>
      <c r="OQF17" s="1364"/>
      <c r="OQG17" s="1364"/>
      <c r="OQH17" s="1364"/>
      <c r="OQI17" s="1364"/>
      <c r="OQJ17" s="1364"/>
      <c r="OQK17" s="1364"/>
      <c r="OQL17" s="1364"/>
      <c r="OQM17" s="1364"/>
      <c r="OQN17" s="1364"/>
      <c r="OQO17" s="1364"/>
      <c r="OQP17" s="1364"/>
      <c r="OQQ17" s="1364"/>
      <c r="OQR17" s="1364"/>
      <c r="OQS17" s="1364"/>
      <c r="OQT17" s="1364"/>
      <c r="OQU17" s="1364"/>
      <c r="OQV17" s="1364"/>
      <c r="OQW17" s="1364"/>
      <c r="OQX17" s="1364"/>
      <c r="OQY17" s="1364"/>
      <c r="OQZ17" s="1364"/>
      <c r="ORA17" s="1364"/>
      <c r="ORB17" s="1364"/>
      <c r="ORC17" s="1364"/>
      <c r="ORD17" s="1364"/>
      <c r="ORE17" s="1364"/>
      <c r="ORF17" s="1364"/>
      <c r="ORG17" s="1364"/>
      <c r="ORH17" s="1364"/>
      <c r="ORI17" s="1364"/>
      <c r="ORJ17" s="1364"/>
      <c r="ORK17" s="1364"/>
      <c r="ORL17" s="1364"/>
      <c r="ORM17" s="1364"/>
      <c r="ORN17" s="1364"/>
      <c r="ORO17" s="1364"/>
      <c r="ORP17" s="1364"/>
      <c r="ORQ17" s="1364"/>
      <c r="ORR17" s="1364"/>
      <c r="ORS17" s="1364"/>
      <c r="ORT17" s="1364"/>
      <c r="ORU17" s="1364"/>
      <c r="ORV17" s="1364"/>
      <c r="ORW17" s="1364"/>
      <c r="ORX17" s="1364"/>
      <c r="ORY17" s="1364"/>
      <c r="ORZ17" s="1364"/>
      <c r="OSA17" s="1364"/>
      <c r="OSB17" s="1364"/>
      <c r="OSC17" s="1364"/>
      <c r="OSD17" s="1364"/>
      <c r="OSE17" s="1364"/>
      <c r="OSF17" s="1364"/>
      <c r="OSG17" s="1364"/>
      <c r="OSH17" s="1364"/>
      <c r="OSI17" s="1364"/>
      <c r="OSJ17" s="1364"/>
      <c r="OSK17" s="1364"/>
      <c r="OSL17" s="1364"/>
      <c r="OSM17" s="1364"/>
      <c r="OSN17" s="1364"/>
      <c r="OSO17" s="1364"/>
      <c r="OSP17" s="1364"/>
      <c r="OSQ17" s="1364"/>
      <c r="OSR17" s="1364"/>
      <c r="OSS17" s="1364"/>
      <c r="OST17" s="1364"/>
      <c r="OSU17" s="1364"/>
      <c r="OSV17" s="1364"/>
      <c r="OSW17" s="1364"/>
      <c r="OSX17" s="1364"/>
      <c r="OSY17" s="1364"/>
      <c r="OSZ17" s="1364"/>
      <c r="OTA17" s="1364"/>
      <c r="OTB17" s="1364"/>
      <c r="OTC17" s="1364"/>
      <c r="OTD17" s="1364"/>
      <c r="OTE17" s="1364"/>
      <c r="OTF17" s="1364"/>
      <c r="OTG17" s="1364"/>
      <c r="OTH17" s="1364"/>
      <c r="OTI17" s="1364"/>
      <c r="OTJ17" s="1364"/>
      <c r="OTK17" s="1364"/>
      <c r="OTL17" s="1364"/>
      <c r="OTM17" s="1364"/>
      <c r="OTN17" s="1364"/>
      <c r="OTO17" s="1364"/>
      <c r="OTP17" s="1364"/>
      <c r="OTQ17" s="1364"/>
      <c r="OTR17" s="1364"/>
      <c r="OTS17" s="1364"/>
      <c r="OTT17" s="1364"/>
      <c r="OTU17" s="1364"/>
      <c r="OTV17" s="1364"/>
      <c r="OTW17" s="1364"/>
      <c r="OTX17" s="1364"/>
      <c r="OTY17" s="1364"/>
      <c r="OTZ17" s="1364"/>
      <c r="OUA17" s="1364"/>
      <c r="OUB17" s="1364"/>
      <c r="OUC17" s="1364"/>
      <c r="OUD17" s="1364"/>
      <c r="OUE17" s="1364"/>
      <c r="OUF17" s="1364"/>
      <c r="OUG17" s="1364"/>
      <c r="OUH17" s="1364"/>
      <c r="OUI17" s="1364"/>
      <c r="OUJ17" s="1364"/>
      <c r="OUK17" s="1364"/>
      <c r="OUL17" s="1364"/>
      <c r="OUM17" s="1364"/>
      <c r="OUN17" s="1364"/>
      <c r="OUO17" s="1364"/>
      <c r="OUP17" s="1364"/>
      <c r="OUQ17" s="1364"/>
      <c r="OUR17" s="1364"/>
      <c r="OUS17" s="1364"/>
      <c r="OUT17" s="1364"/>
      <c r="OUU17" s="1364"/>
      <c r="OUV17" s="1364"/>
      <c r="OUW17" s="1364"/>
      <c r="OUX17" s="1364"/>
      <c r="OUY17" s="1364"/>
      <c r="OUZ17" s="1364"/>
      <c r="OVA17" s="1364"/>
      <c r="OVB17" s="1364"/>
      <c r="OVC17" s="1364"/>
      <c r="OVD17" s="1364"/>
      <c r="OVE17" s="1364"/>
      <c r="OVF17" s="1364"/>
      <c r="OVG17" s="1364"/>
      <c r="OVH17" s="1364"/>
      <c r="OVI17" s="1364"/>
      <c r="OVJ17" s="1364"/>
      <c r="OVK17" s="1364"/>
      <c r="OVL17" s="1364"/>
      <c r="OVM17" s="1364"/>
      <c r="OVN17" s="1364"/>
      <c r="OVO17" s="1364"/>
      <c r="OVP17" s="1364"/>
      <c r="OVQ17" s="1364"/>
      <c r="OVR17" s="1364"/>
      <c r="OVS17" s="1364"/>
      <c r="OVT17" s="1364"/>
      <c r="OVU17" s="1364"/>
      <c r="OVV17" s="1364"/>
      <c r="OVW17" s="1364"/>
      <c r="OVX17" s="1364"/>
      <c r="OVY17" s="1364"/>
      <c r="OVZ17" s="1364"/>
      <c r="OWA17" s="1364"/>
      <c r="OWB17" s="1364"/>
      <c r="OWC17" s="1364"/>
      <c r="OWD17" s="1364"/>
      <c r="OWE17" s="1364"/>
      <c r="OWF17" s="1364"/>
      <c r="OWG17" s="1364"/>
      <c r="OWH17" s="1364"/>
      <c r="OWI17" s="1364"/>
      <c r="OWJ17" s="1364"/>
      <c r="OWK17" s="1364"/>
      <c r="OWL17" s="1364"/>
      <c r="OWM17" s="1364"/>
      <c r="OWN17" s="1364"/>
      <c r="OWO17" s="1364"/>
      <c r="OWP17" s="1364"/>
      <c r="OWQ17" s="1364"/>
      <c r="OWR17" s="1364"/>
      <c r="OWS17" s="1364"/>
      <c r="OWT17" s="1364"/>
      <c r="OWU17" s="1364"/>
      <c r="OWV17" s="1364"/>
      <c r="OWW17" s="1364"/>
      <c r="OWX17" s="1364"/>
      <c r="OWY17" s="1364"/>
      <c r="OWZ17" s="1364"/>
      <c r="OXA17" s="1364"/>
      <c r="OXB17" s="1364"/>
      <c r="OXC17" s="1364"/>
      <c r="OXD17" s="1364"/>
      <c r="OXE17" s="1364"/>
      <c r="OXF17" s="1364"/>
      <c r="OXG17" s="1364"/>
      <c r="OXH17" s="1364"/>
      <c r="OXI17" s="1364"/>
      <c r="OXJ17" s="1364"/>
      <c r="OXK17" s="1364"/>
      <c r="OXL17" s="1364"/>
      <c r="OXM17" s="1364"/>
      <c r="OXN17" s="1364"/>
      <c r="OXO17" s="1364"/>
      <c r="OXP17" s="1364"/>
      <c r="OXQ17" s="1364"/>
      <c r="OXR17" s="1364"/>
      <c r="OXS17" s="1364"/>
      <c r="OXT17" s="1364"/>
      <c r="OXU17" s="1364"/>
      <c r="OXV17" s="1364"/>
      <c r="OXW17" s="1364"/>
      <c r="OXX17" s="1364"/>
      <c r="OXY17" s="1364"/>
      <c r="OXZ17" s="1364"/>
      <c r="OYA17" s="1364"/>
      <c r="OYB17" s="1364"/>
      <c r="OYC17" s="1364"/>
      <c r="OYD17" s="1364"/>
      <c r="OYE17" s="1364"/>
      <c r="OYF17" s="1364"/>
      <c r="OYG17" s="1364"/>
      <c r="OYH17" s="1364"/>
      <c r="OYI17" s="1364"/>
      <c r="OYJ17" s="1364"/>
      <c r="OYK17" s="1364"/>
      <c r="OYL17" s="1364"/>
      <c r="OYM17" s="1364"/>
      <c r="OYN17" s="1364"/>
      <c r="OYO17" s="1364"/>
      <c r="OYP17" s="1364"/>
      <c r="OYQ17" s="1364"/>
      <c r="OYR17" s="1364"/>
      <c r="OYS17" s="1364"/>
      <c r="OYT17" s="1364"/>
      <c r="OYU17" s="1364"/>
      <c r="OYV17" s="1364"/>
      <c r="OYW17" s="1364"/>
      <c r="OYX17" s="1364"/>
      <c r="OYY17" s="1364"/>
      <c r="OYZ17" s="1364"/>
      <c r="OZA17" s="1364"/>
      <c r="OZB17" s="1364"/>
      <c r="OZC17" s="1364"/>
      <c r="OZD17" s="1364"/>
      <c r="OZE17" s="1364"/>
      <c r="OZF17" s="1364"/>
      <c r="OZG17" s="1364"/>
      <c r="OZH17" s="1364"/>
      <c r="OZI17" s="1364"/>
      <c r="OZJ17" s="1364"/>
      <c r="OZK17" s="1364"/>
      <c r="OZL17" s="1364"/>
      <c r="OZM17" s="1364"/>
      <c r="OZN17" s="1364"/>
      <c r="OZO17" s="1364"/>
      <c r="OZP17" s="1364"/>
      <c r="OZQ17" s="1364"/>
      <c r="OZR17" s="1364"/>
      <c r="OZS17" s="1364"/>
      <c r="OZT17" s="1364"/>
      <c r="OZU17" s="1364"/>
      <c r="OZV17" s="1364"/>
      <c r="OZW17" s="1364"/>
      <c r="OZX17" s="1364"/>
      <c r="OZY17" s="1364"/>
      <c r="OZZ17" s="1364"/>
      <c r="PAA17" s="1364"/>
      <c r="PAB17" s="1364"/>
      <c r="PAC17" s="1364"/>
      <c r="PAD17" s="1364"/>
      <c r="PAE17" s="1364"/>
      <c r="PAF17" s="1364"/>
      <c r="PAG17" s="1364"/>
      <c r="PAH17" s="1364"/>
      <c r="PAI17" s="1364"/>
      <c r="PAJ17" s="1364"/>
      <c r="PAK17" s="1364"/>
      <c r="PAL17" s="1364"/>
      <c r="PAM17" s="1364"/>
      <c r="PAN17" s="1364"/>
      <c r="PAO17" s="1364"/>
      <c r="PAP17" s="1364"/>
      <c r="PAQ17" s="1364"/>
      <c r="PAR17" s="1364"/>
      <c r="PAS17" s="1364"/>
      <c r="PAT17" s="1364"/>
      <c r="PAU17" s="1364"/>
      <c r="PAV17" s="1364"/>
      <c r="PAW17" s="1364"/>
      <c r="PAX17" s="1364"/>
      <c r="PAY17" s="1364"/>
      <c r="PAZ17" s="1364"/>
      <c r="PBA17" s="1364"/>
      <c r="PBB17" s="1364"/>
      <c r="PBC17" s="1364"/>
      <c r="PBD17" s="1364"/>
      <c r="PBE17" s="1364"/>
      <c r="PBF17" s="1364"/>
      <c r="PBG17" s="1364"/>
      <c r="PBH17" s="1364"/>
      <c r="PBI17" s="1364"/>
      <c r="PBJ17" s="1364"/>
      <c r="PBK17" s="1364"/>
      <c r="PBL17" s="1364"/>
      <c r="PBM17" s="1364"/>
      <c r="PBN17" s="1364"/>
      <c r="PBO17" s="1364"/>
      <c r="PBP17" s="1364"/>
      <c r="PBQ17" s="1364"/>
      <c r="PBR17" s="1364"/>
      <c r="PBS17" s="1364"/>
      <c r="PBT17" s="1364"/>
      <c r="PBU17" s="1364"/>
      <c r="PBV17" s="1364"/>
      <c r="PBW17" s="1364"/>
      <c r="PBX17" s="1364"/>
      <c r="PBY17" s="1364"/>
      <c r="PBZ17" s="1364"/>
      <c r="PCA17" s="1364"/>
      <c r="PCB17" s="1364"/>
      <c r="PCC17" s="1364"/>
      <c r="PCD17" s="1364"/>
      <c r="PCE17" s="1364"/>
      <c r="PCF17" s="1364"/>
      <c r="PCG17" s="1364"/>
      <c r="PCH17" s="1364"/>
      <c r="PCI17" s="1364"/>
      <c r="PCJ17" s="1364"/>
      <c r="PCK17" s="1364"/>
      <c r="PCL17" s="1364"/>
      <c r="PCM17" s="1364"/>
      <c r="PCN17" s="1364"/>
      <c r="PCO17" s="1364"/>
      <c r="PCP17" s="1364"/>
      <c r="PCQ17" s="1364"/>
      <c r="PCR17" s="1364"/>
      <c r="PCS17" s="1364"/>
      <c r="PCT17" s="1364"/>
      <c r="PCU17" s="1364"/>
      <c r="PCV17" s="1364"/>
      <c r="PCW17" s="1364"/>
      <c r="PCX17" s="1364"/>
      <c r="PCY17" s="1364"/>
      <c r="PCZ17" s="1364"/>
      <c r="PDA17" s="1364"/>
      <c r="PDB17" s="1364"/>
      <c r="PDC17" s="1364"/>
      <c r="PDD17" s="1364"/>
      <c r="PDE17" s="1364"/>
      <c r="PDF17" s="1364"/>
      <c r="PDG17" s="1364"/>
      <c r="PDH17" s="1364"/>
      <c r="PDI17" s="1364"/>
      <c r="PDJ17" s="1364"/>
      <c r="PDK17" s="1364"/>
      <c r="PDL17" s="1364"/>
      <c r="PDM17" s="1364"/>
      <c r="PDN17" s="1364"/>
      <c r="PDO17" s="1364"/>
      <c r="PDP17" s="1364"/>
      <c r="PDQ17" s="1364"/>
      <c r="PDR17" s="1364"/>
      <c r="PDS17" s="1364"/>
      <c r="PDT17" s="1364"/>
      <c r="PDU17" s="1364"/>
      <c r="PDV17" s="1364"/>
      <c r="PDW17" s="1364"/>
      <c r="PDX17" s="1364"/>
      <c r="PDY17" s="1364"/>
      <c r="PDZ17" s="1364"/>
      <c r="PEA17" s="1364"/>
      <c r="PEB17" s="1364"/>
      <c r="PEC17" s="1364"/>
      <c r="PED17" s="1364"/>
      <c r="PEE17" s="1364"/>
      <c r="PEF17" s="1364"/>
      <c r="PEG17" s="1364"/>
      <c r="PEH17" s="1364"/>
      <c r="PEI17" s="1364"/>
      <c r="PEJ17" s="1364"/>
      <c r="PEK17" s="1364"/>
      <c r="PEL17" s="1364"/>
      <c r="PEM17" s="1364"/>
      <c r="PEN17" s="1364"/>
      <c r="PEO17" s="1364"/>
      <c r="PEP17" s="1364"/>
      <c r="PEQ17" s="1364"/>
      <c r="PER17" s="1364"/>
      <c r="PES17" s="1364"/>
      <c r="PET17" s="1364"/>
      <c r="PEU17" s="1364"/>
      <c r="PEV17" s="1364"/>
      <c r="PEW17" s="1364"/>
      <c r="PEX17" s="1364"/>
      <c r="PEY17" s="1364"/>
      <c r="PEZ17" s="1364"/>
      <c r="PFA17" s="1364"/>
      <c r="PFB17" s="1364"/>
      <c r="PFC17" s="1364"/>
      <c r="PFD17" s="1364"/>
      <c r="PFE17" s="1364"/>
      <c r="PFF17" s="1364"/>
      <c r="PFG17" s="1364"/>
      <c r="PFH17" s="1364"/>
      <c r="PFI17" s="1364"/>
      <c r="PFJ17" s="1364"/>
      <c r="PFK17" s="1364"/>
      <c r="PFL17" s="1364"/>
      <c r="PFM17" s="1364"/>
      <c r="PFN17" s="1364"/>
      <c r="PFO17" s="1364"/>
      <c r="PFP17" s="1364"/>
      <c r="PFQ17" s="1364"/>
      <c r="PFR17" s="1364"/>
      <c r="PFS17" s="1364"/>
      <c r="PFT17" s="1364"/>
      <c r="PFU17" s="1364"/>
      <c r="PFV17" s="1364"/>
      <c r="PFW17" s="1364"/>
      <c r="PFX17" s="1364"/>
      <c r="PFY17" s="1364"/>
      <c r="PFZ17" s="1364"/>
      <c r="PGA17" s="1364"/>
      <c r="PGB17" s="1364"/>
      <c r="PGC17" s="1364"/>
      <c r="PGD17" s="1364"/>
      <c r="PGE17" s="1364"/>
      <c r="PGF17" s="1364"/>
      <c r="PGG17" s="1364"/>
      <c r="PGH17" s="1364"/>
      <c r="PGI17" s="1364"/>
      <c r="PGJ17" s="1364"/>
      <c r="PGK17" s="1364"/>
      <c r="PGL17" s="1364"/>
      <c r="PGM17" s="1364"/>
      <c r="PGN17" s="1364"/>
      <c r="PGO17" s="1364"/>
      <c r="PGP17" s="1364"/>
      <c r="PGQ17" s="1364"/>
      <c r="PGR17" s="1364"/>
      <c r="PGS17" s="1364"/>
      <c r="PGT17" s="1364"/>
      <c r="PGU17" s="1364"/>
      <c r="PGV17" s="1364"/>
      <c r="PGW17" s="1364"/>
      <c r="PGX17" s="1364"/>
      <c r="PGY17" s="1364"/>
      <c r="PGZ17" s="1364"/>
      <c r="PHA17" s="1364"/>
      <c r="PHB17" s="1364"/>
      <c r="PHC17" s="1364"/>
      <c r="PHD17" s="1364"/>
      <c r="PHE17" s="1364"/>
      <c r="PHF17" s="1364"/>
      <c r="PHG17" s="1364"/>
      <c r="PHH17" s="1364"/>
      <c r="PHI17" s="1364"/>
      <c r="PHJ17" s="1364"/>
      <c r="PHK17" s="1364"/>
      <c r="PHL17" s="1364"/>
      <c r="PHM17" s="1364"/>
      <c r="PHN17" s="1364"/>
      <c r="PHO17" s="1364"/>
      <c r="PHP17" s="1364"/>
      <c r="PHQ17" s="1364"/>
      <c r="PHR17" s="1364"/>
      <c r="PHS17" s="1364"/>
      <c r="PHT17" s="1364"/>
      <c r="PHU17" s="1364"/>
      <c r="PHV17" s="1364"/>
      <c r="PHW17" s="1364"/>
      <c r="PHX17" s="1364"/>
      <c r="PHY17" s="1364"/>
      <c r="PHZ17" s="1364"/>
      <c r="PIA17" s="1364"/>
      <c r="PIB17" s="1364"/>
      <c r="PIC17" s="1364"/>
      <c r="PID17" s="1364"/>
      <c r="PIE17" s="1364"/>
      <c r="PIF17" s="1364"/>
      <c r="PIG17" s="1364"/>
      <c r="PIH17" s="1364"/>
      <c r="PII17" s="1364"/>
      <c r="PIJ17" s="1364"/>
      <c r="PIK17" s="1364"/>
      <c r="PIL17" s="1364"/>
      <c r="PIM17" s="1364"/>
      <c r="PIN17" s="1364"/>
      <c r="PIO17" s="1364"/>
      <c r="PIP17" s="1364"/>
      <c r="PIQ17" s="1364"/>
      <c r="PIR17" s="1364"/>
      <c r="PIS17" s="1364"/>
      <c r="PIT17" s="1364"/>
      <c r="PIU17" s="1364"/>
      <c r="PIV17" s="1364"/>
      <c r="PIW17" s="1364"/>
      <c r="PIX17" s="1364"/>
      <c r="PIY17" s="1364"/>
      <c r="PIZ17" s="1364"/>
      <c r="PJA17" s="1364"/>
      <c r="PJB17" s="1364"/>
      <c r="PJC17" s="1364"/>
      <c r="PJD17" s="1364"/>
      <c r="PJE17" s="1364"/>
      <c r="PJF17" s="1364"/>
      <c r="PJG17" s="1364"/>
      <c r="PJH17" s="1364"/>
      <c r="PJI17" s="1364"/>
      <c r="PJJ17" s="1364"/>
      <c r="PJK17" s="1364"/>
      <c r="PJL17" s="1364"/>
      <c r="PJM17" s="1364"/>
      <c r="PJN17" s="1364"/>
      <c r="PJO17" s="1364"/>
      <c r="PJP17" s="1364"/>
      <c r="PJQ17" s="1364"/>
      <c r="PJR17" s="1364"/>
      <c r="PJS17" s="1364"/>
      <c r="PJT17" s="1364"/>
      <c r="PJU17" s="1364"/>
      <c r="PJV17" s="1364"/>
      <c r="PJW17" s="1364"/>
      <c r="PJX17" s="1364"/>
      <c r="PJY17" s="1364"/>
      <c r="PJZ17" s="1364"/>
      <c r="PKA17" s="1364"/>
      <c r="PKB17" s="1364"/>
      <c r="PKC17" s="1364"/>
      <c r="PKD17" s="1364"/>
      <c r="PKE17" s="1364"/>
      <c r="PKF17" s="1364"/>
      <c r="PKG17" s="1364"/>
      <c r="PKH17" s="1364"/>
      <c r="PKI17" s="1364"/>
      <c r="PKJ17" s="1364"/>
      <c r="PKK17" s="1364"/>
      <c r="PKL17" s="1364"/>
      <c r="PKM17" s="1364"/>
      <c r="PKN17" s="1364"/>
      <c r="PKO17" s="1364"/>
      <c r="PKP17" s="1364"/>
      <c r="PKQ17" s="1364"/>
      <c r="PKR17" s="1364"/>
      <c r="PKS17" s="1364"/>
      <c r="PKT17" s="1364"/>
      <c r="PKU17" s="1364"/>
      <c r="PKV17" s="1364"/>
      <c r="PKW17" s="1364"/>
      <c r="PKX17" s="1364"/>
      <c r="PKY17" s="1364"/>
      <c r="PKZ17" s="1364"/>
      <c r="PLA17" s="1364"/>
      <c r="PLB17" s="1364"/>
      <c r="PLC17" s="1364"/>
      <c r="PLD17" s="1364"/>
      <c r="PLE17" s="1364"/>
      <c r="PLF17" s="1364"/>
      <c r="PLG17" s="1364"/>
      <c r="PLH17" s="1364"/>
      <c r="PLI17" s="1364"/>
      <c r="PLJ17" s="1364"/>
      <c r="PLK17" s="1364"/>
      <c r="PLL17" s="1364"/>
      <c r="PLM17" s="1364"/>
      <c r="PLN17" s="1364"/>
      <c r="PLO17" s="1364"/>
      <c r="PLP17" s="1364"/>
      <c r="PLQ17" s="1364"/>
      <c r="PLR17" s="1364"/>
      <c r="PLS17" s="1364"/>
      <c r="PLT17" s="1364"/>
      <c r="PLU17" s="1364"/>
      <c r="PLV17" s="1364"/>
      <c r="PLW17" s="1364"/>
      <c r="PLX17" s="1364"/>
      <c r="PLY17" s="1364"/>
      <c r="PLZ17" s="1364"/>
      <c r="PMA17" s="1364"/>
      <c r="PMB17" s="1364"/>
      <c r="PMC17" s="1364"/>
      <c r="PMD17" s="1364"/>
      <c r="PME17" s="1364"/>
      <c r="PMF17" s="1364"/>
      <c r="PMG17" s="1364"/>
      <c r="PMH17" s="1364"/>
      <c r="PMI17" s="1364"/>
      <c r="PMJ17" s="1364"/>
      <c r="PMK17" s="1364"/>
      <c r="PML17" s="1364"/>
      <c r="PMM17" s="1364"/>
      <c r="PMN17" s="1364"/>
      <c r="PMO17" s="1364"/>
      <c r="PMP17" s="1364"/>
      <c r="PMQ17" s="1364"/>
      <c r="PMR17" s="1364"/>
      <c r="PMS17" s="1364"/>
      <c r="PMT17" s="1364"/>
      <c r="PMU17" s="1364"/>
      <c r="PMV17" s="1364"/>
      <c r="PMW17" s="1364"/>
      <c r="PMX17" s="1364"/>
      <c r="PMY17" s="1364"/>
      <c r="PMZ17" s="1364"/>
      <c r="PNA17" s="1364"/>
      <c r="PNB17" s="1364"/>
      <c r="PNC17" s="1364"/>
      <c r="PND17" s="1364"/>
      <c r="PNE17" s="1364"/>
      <c r="PNF17" s="1364"/>
      <c r="PNG17" s="1364"/>
      <c r="PNH17" s="1364"/>
      <c r="PNI17" s="1364"/>
      <c r="PNJ17" s="1364"/>
      <c r="PNK17" s="1364"/>
      <c r="PNL17" s="1364"/>
      <c r="PNM17" s="1364"/>
      <c r="PNN17" s="1364"/>
      <c r="PNO17" s="1364"/>
      <c r="PNP17" s="1364"/>
      <c r="PNQ17" s="1364"/>
      <c r="PNR17" s="1364"/>
      <c r="PNS17" s="1364"/>
      <c r="PNT17" s="1364"/>
      <c r="PNU17" s="1364"/>
      <c r="PNV17" s="1364"/>
      <c r="PNW17" s="1364"/>
      <c r="PNX17" s="1364"/>
      <c r="PNY17" s="1364"/>
      <c r="PNZ17" s="1364"/>
      <c r="POA17" s="1364"/>
      <c r="POB17" s="1364"/>
      <c r="POC17" s="1364"/>
      <c r="POD17" s="1364"/>
      <c r="POE17" s="1364"/>
      <c r="POF17" s="1364"/>
      <c r="POG17" s="1364"/>
      <c r="POH17" s="1364"/>
      <c r="POI17" s="1364"/>
      <c r="POJ17" s="1364"/>
      <c r="POK17" s="1364"/>
      <c r="POL17" s="1364"/>
      <c r="POM17" s="1364"/>
      <c r="PON17" s="1364"/>
      <c r="POO17" s="1364"/>
      <c r="POP17" s="1364"/>
      <c r="POQ17" s="1364"/>
      <c r="POR17" s="1364"/>
      <c r="POS17" s="1364"/>
      <c r="POT17" s="1364"/>
      <c r="POU17" s="1364"/>
      <c r="POV17" s="1364"/>
      <c r="POW17" s="1364"/>
      <c r="POX17" s="1364"/>
      <c r="POY17" s="1364"/>
      <c r="POZ17" s="1364"/>
      <c r="PPA17" s="1364"/>
      <c r="PPB17" s="1364"/>
      <c r="PPC17" s="1364"/>
      <c r="PPD17" s="1364"/>
      <c r="PPE17" s="1364"/>
      <c r="PPF17" s="1364"/>
      <c r="PPG17" s="1364"/>
      <c r="PPH17" s="1364"/>
      <c r="PPI17" s="1364"/>
      <c r="PPJ17" s="1364"/>
      <c r="PPK17" s="1364"/>
      <c r="PPL17" s="1364"/>
      <c r="PPM17" s="1364"/>
      <c r="PPN17" s="1364"/>
      <c r="PPO17" s="1364"/>
      <c r="PPP17" s="1364"/>
      <c r="PPQ17" s="1364"/>
      <c r="PPR17" s="1364"/>
      <c r="PPS17" s="1364"/>
      <c r="PPT17" s="1364"/>
      <c r="PPU17" s="1364"/>
      <c r="PPV17" s="1364"/>
      <c r="PPW17" s="1364"/>
      <c r="PPX17" s="1364"/>
      <c r="PPY17" s="1364"/>
      <c r="PPZ17" s="1364"/>
      <c r="PQA17" s="1364"/>
      <c r="PQB17" s="1364"/>
      <c r="PQC17" s="1364"/>
      <c r="PQD17" s="1364"/>
      <c r="PQE17" s="1364"/>
      <c r="PQF17" s="1364"/>
      <c r="PQG17" s="1364"/>
      <c r="PQH17" s="1364"/>
      <c r="PQI17" s="1364"/>
      <c r="PQJ17" s="1364"/>
      <c r="PQK17" s="1364"/>
      <c r="PQL17" s="1364"/>
      <c r="PQM17" s="1364"/>
      <c r="PQN17" s="1364"/>
      <c r="PQO17" s="1364"/>
      <c r="PQP17" s="1364"/>
      <c r="PQQ17" s="1364"/>
      <c r="PQR17" s="1364"/>
      <c r="PQS17" s="1364"/>
      <c r="PQT17" s="1364"/>
      <c r="PQU17" s="1364"/>
      <c r="PQV17" s="1364"/>
      <c r="PQW17" s="1364"/>
      <c r="PQX17" s="1364"/>
      <c r="PQY17" s="1364"/>
      <c r="PQZ17" s="1364"/>
      <c r="PRA17" s="1364"/>
      <c r="PRB17" s="1364"/>
      <c r="PRC17" s="1364"/>
      <c r="PRD17" s="1364"/>
      <c r="PRE17" s="1364"/>
      <c r="PRF17" s="1364"/>
      <c r="PRG17" s="1364"/>
      <c r="PRH17" s="1364"/>
      <c r="PRI17" s="1364"/>
      <c r="PRJ17" s="1364"/>
      <c r="PRK17" s="1364"/>
      <c r="PRL17" s="1364"/>
      <c r="PRM17" s="1364"/>
      <c r="PRN17" s="1364"/>
      <c r="PRO17" s="1364"/>
      <c r="PRP17" s="1364"/>
      <c r="PRQ17" s="1364"/>
      <c r="PRR17" s="1364"/>
      <c r="PRS17" s="1364"/>
      <c r="PRT17" s="1364"/>
      <c r="PRU17" s="1364"/>
      <c r="PRV17" s="1364"/>
      <c r="PRW17" s="1364"/>
      <c r="PRX17" s="1364"/>
      <c r="PRY17" s="1364"/>
      <c r="PRZ17" s="1364"/>
      <c r="PSA17" s="1364"/>
      <c r="PSB17" s="1364"/>
      <c r="PSC17" s="1364"/>
      <c r="PSD17" s="1364"/>
      <c r="PSE17" s="1364"/>
      <c r="PSF17" s="1364"/>
      <c r="PSG17" s="1364"/>
      <c r="PSH17" s="1364"/>
      <c r="PSI17" s="1364"/>
      <c r="PSJ17" s="1364"/>
      <c r="PSK17" s="1364"/>
      <c r="PSL17" s="1364"/>
      <c r="PSM17" s="1364"/>
      <c r="PSN17" s="1364"/>
      <c r="PSO17" s="1364"/>
      <c r="PSP17" s="1364"/>
      <c r="PSQ17" s="1364"/>
      <c r="PSR17" s="1364"/>
      <c r="PSS17" s="1364"/>
      <c r="PST17" s="1364"/>
      <c r="PSU17" s="1364"/>
      <c r="PSV17" s="1364"/>
      <c r="PSW17" s="1364"/>
      <c r="PSX17" s="1364"/>
      <c r="PSY17" s="1364"/>
      <c r="PSZ17" s="1364"/>
      <c r="PTA17" s="1364"/>
      <c r="PTB17" s="1364"/>
      <c r="PTC17" s="1364"/>
      <c r="PTD17" s="1364"/>
      <c r="PTE17" s="1364"/>
      <c r="PTF17" s="1364"/>
      <c r="PTG17" s="1364"/>
      <c r="PTH17" s="1364"/>
      <c r="PTI17" s="1364"/>
      <c r="PTJ17" s="1364"/>
      <c r="PTK17" s="1364"/>
      <c r="PTL17" s="1364"/>
      <c r="PTM17" s="1364"/>
      <c r="PTN17" s="1364"/>
      <c r="PTO17" s="1364"/>
      <c r="PTP17" s="1364"/>
      <c r="PTQ17" s="1364"/>
      <c r="PTR17" s="1364"/>
      <c r="PTS17" s="1364"/>
      <c r="PTT17" s="1364"/>
      <c r="PTU17" s="1364"/>
      <c r="PTV17" s="1364"/>
      <c r="PTW17" s="1364"/>
      <c r="PTX17" s="1364"/>
      <c r="PTY17" s="1364"/>
      <c r="PTZ17" s="1364"/>
      <c r="PUA17" s="1364"/>
      <c r="PUB17" s="1364"/>
      <c r="PUC17" s="1364"/>
      <c r="PUD17" s="1364"/>
      <c r="PUE17" s="1364"/>
      <c r="PUF17" s="1364"/>
      <c r="PUG17" s="1364"/>
      <c r="PUH17" s="1364"/>
      <c r="PUI17" s="1364"/>
      <c r="PUJ17" s="1364"/>
      <c r="PUK17" s="1364"/>
      <c r="PUL17" s="1364"/>
      <c r="PUM17" s="1364"/>
      <c r="PUN17" s="1364"/>
      <c r="PUO17" s="1364"/>
      <c r="PUP17" s="1364"/>
      <c r="PUQ17" s="1364"/>
      <c r="PUR17" s="1364"/>
      <c r="PUS17" s="1364"/>
      <c r="PUT17" s="1364"/>
      <c r="PUU17" s="1364"/>
      <c r="PUV17" s="1364"/>
      <c r="PUW17" s="1364"/>
      <c r="PUX17" s="1364"/>
      <c r="PUY17" s="1364"/>
      <c r="PUZ17" s="1364"/>
      <c r="PVA17" s="1364"/>
      <c r="PVB17" s="1364"/>
      <c r="PVC17" s="1364"/>
      <c r="PVD17" s="1364"/>
      <c r="PVE17" s="1364"/>
      <c r="PVF17" s="1364"/>
      <c r="PVG17" s="1364"/>
      <c r="PVH17" s="1364"/>
      <c r="PVI17" s="1364"/>
      <c r="PVJ17" s="1364"/>
      <c r="PVK17" s="1364"/>
      <c r="PVL17" s="1364"/>
      <c r="PVM17" s="1364"/>
      <c r="PVN17" s="1364"/>
      <c r="PVO17" s="1364"/>
      <c r="PVP17" s="1364"/>
      <c r="PVQ17" s="1364"/>
      <c r="PVR17" s="1364"/>
      <c r="PVS17" s="1364"/>
      <c r="PVT17" s="1364"/>
      <c r="PVU17" s="1364"/>
      <c r="PVV17" s="1364"/>
      <c r="PVW17" s="1364"/>
      <c r="PVX17" s="1364"/>
      <c r="PVY17" s="1364"/>
      <c r="PVZ17" s="1364"/>
      <c r="PWA17" s="1364"/>
      <c r="PWB17" s="1364"/>
      <c r="PWC17" s="1364"/>
      <c r="PWD17" s="1364"/>
      <c r="PWE17" s="1364"/>
      <c r="PWF17" s="1364"/>
      <c r="PWG17" s="1364"/>
      <c r="PWH17" s="1364"/>
      <c r="PWI17" s="1364"/>
      <c r="PWJ17" s="1364"/>
      <c r="PWK17" s="1364"/>
      <c r="PWL17" s="1364"/>
      <c r="PWM17" s="1364"/>
      <c r="PWN17" s="1364"/>
      <c r="PWO17" s="1364"/>
      <c r="PWP17" s="1364"/>
      <c r="PWQ17" s="1364"/>
      <c r="PWR17" s="1364"/>
      <c r="PWS17" s="1364"/>
      <c r="PWT17" s="1364"/>
      <c r="PWU17" s="1364"/>
      <c r="PWV17" s="1364"/>
      <c r="PWW17" s="1364"/>
      <c r="PWX17" s="1364"/>
      <c r="PWY17" s="1364"/>
      <c r="PWZ17" s="1364"/>
      <c r="PXA17" s="1364"/>
      <c r="PXB17" s="1364"/>
      <c r="PXC17" s="1364"/>
      <c r="PXD17" s="1364"/>
      <c r="PXE17" s="1364"/>
      <c r="PXF17" s="1364"/>
      <c r="PXG17" s="1364"/>
      <c r="PXH17" s="1364"/>
      <c r="PXI17" s="1364"/>
      <c r="PXJ17" s="1364"/>
      <c r="PXK17" s="1364"/>
      <c r="PXL17" s="1364"/>
      <c r="PXM17" s="1364"/>
      <c r="PXN17" s="1364"/>
      <c r="PXO17" s="1364"/>
      <c r="PXP17" s="1364"/>
      <c r="PXQ17" s="1364"/>
      <c r="PXR17" s="1364"/>
      <c r="PXS17" s="1364"/>
      <c r="PXT17" s="1364"/>
      <c r="PXU17" s="1364"/>
      <c r="PXV17" s="1364"/>
      <c r="PXW17" s="1364"/>
      <c r="PXX17" s="1364"/>
      <c r="PXY17" s="1364"/>
      <c r="PXZ17" s="1364"/>
      <c r="PYA17" s="1364"/>
      <c r="PYB17" s="1364"/>
      <c r="PYC17" s="1364"/>
      <c r="PYD17" s="1364"/>
      <c r="PYE17" s="1364"/>
      <c r="PYF17" s="1364"/>
      <c r="PYG17" s="1364"/>
      <c r="PYH17" s="1364"/>
      <c r="PYI17" s="1364"/>
      <c r="PYJ17" s="1364"/>
      <c r="PYK17" s="1364"/>
      <c r="PYL17" s="1364"/>
      <c r="PYM17" s="1364"/>
      <c r="PYN17" s="1364"/>
      <c r="PYO17" s="1364"/>
      <c r="PYP17" s="1364"/>
      <c r="PYQ17" s="1364"/>
      <c r="PYR17" s="1364"/>
      <c r="PYS17" s="1364"/>
      <c r="PYT17" s="1364"/>
      <c r="PYU17" s="1364"/>
      <c r="PYV17" s="1364"/>
      <c r="PYW17" s="1364"/>
      <c r="PYX17" s="1364"/>
      <c r="PYY17" s="1364"/>
      <c r="PYZ17" s="1364"/>
      <c r="PZA17" s="1364"/>
      <c r="PZB17" s="1364"/>
      <c r="PZC17" s="1364"/>
      <c r="PZD17" s="1364"/>
      <c r="PZE17" s="1364"/>
      <c r="PZF17" s="1364"/>
      <c r="PZG17" s="1364"/>
      <c r="PZH17" s="1364"/>
      <c r="PZI17" s="1364"/>
      <c r="PZJ17" s="1364"/>
      <c r="PZK17" s="1364"/>
      <c r="PZL17" s="1364"/>
      <c r="PZM17" s="1364"/>
      <c r="PZN17" s="1364"/>
      <c r="PZO17" s="1364"/>
      <c r="PZP17" s="1364"/>
      <c r="PZQ17" s="1364"/>
      <c r="PZR17" s="1364"/>
      <c r="PZS17" s="1364"/>
      <c r="PZT17" s="1364"/>
      <c r="PZU17" s="1364"/>
      <c r="PZV17" s="1364"/>
      <c r="PZW17" s="1364"/>
      <c r="PZX17" s="1364"/>
      <c r="PZY17" s="1364"/>
      <c r="PZZ17" s="1364"/>
      <c r="QAA17" s="1364"/>
      <c r="QAB17" s="1364"/>
      <c r="QAC17" s="1364"/>
      <c r="QAD17" s="1364"/>
      <c r="QAE17" s="1364"/>
      <c r="QAF17" s="1364"/>
      <c r="QAG17" s="1364"/>
      <c r="QAH17" s="1364"/>
      <c r="QAI17" s="1364"/>
      <c r="QAJ17" s="1364"/>
      <c r="QAK17" s="1364"/>
      <c r="QAL17" s="1364"/>
      <c r="QAM17" s="1364"/>
      <c r="QAN17" s="1364"/>
      <c r="QAO17" s="1364"/>
      <c r="QAP17" s="1364"/>
      <c r="QAQ17" s="1364"/>
      <c r="QAR17" s="1364"/>
      <c r="QAS17" s="1364"/>
      <c r="QAT17" s="1364"/>
      <c r="QAU17" s="1364"/>
      <c r="QAV17" s="1364"/>
      <c r="QAW17" s="1364"/>
      <c r="QAX17" s="1364"/>
      <c r="QAY17" s="1364"/>
      <c r="QAZ17" s="1364"/>
      <c r="QBA17" s="1364"/>
      <c r="QBB17" s="1364"/>
      <c r="QBC17" s="1364"/>
      <c r="QBD17" s="1364"/>
      <c r="QBE17" s="1364"/>
      <c r="QBF17" s="1364"/>
      <c r="QBG17" s="1364"/>
      <c r="QBH17" s="1364"/>
      <c r="QBI17" s="1364"/>
      <c r="QBJ17" s="1364"/>
      <c r="QBK17" s="1364"/>
      <c r="QBL17" s="1364"/>
      <c r="QBM17" s="1364"/>
      <c r="QBN17" s="1364"/>
      <c r="QBO17" s="1364"/>
      <c r="QBP17" s="1364"/>
      <c r="QBQ17" s="1364"/>
      <c r="QBR17" s="1364"/>
      <c r="QBS17" s="1364"/>
      <c r="QBT17" s="1364"/>
      <c r="QBU17" s="1364"/>
      <c r="QBV17" s="1364"/>
      <c r="QBW17" s="1364"/>
      <c r="QBX17" s="1364"/>
      <c r="QBY17" s="1364"/>
      <c r="QBZ17" s="1364"/>
      <c r="QCA17" s="1364"/>
      <c r="QCB17" s="1364"/>
      <c r="QCC17" s="1364"/>
      <c r="QCD17" s="1364"/>
      <c r="QCE17" s="1364"/>
      <c r="QCF17" s="1364"/>
      <c r="QCG17" s="1364"/>
      <c r="QCH17" s="1364"/>
      <c r="QCI17" s="1364"/>
      <c r="QCJ17" s="1364"/>
      <c r="QCK17" s="1364"/>
      <c r="QCL17" s="1364"/>
      <c r="QCM17" s="1364"/>
      <c r="QCN17" s="1364"/>
      <c r="QCO17" s="1364"/>
      <c r="QCP17" s="1364"/>
      <c r="QCQ17" s="1364"/>
      <c r="QCR17" s="1364"/>
      <c r="QCS17" s="1364"/>
      <c r="QCT17" s="1364"/>
      <c r="QCU17" s="1364"/>
      <c r="QCV17" s="1364"/>
      <c r="QCW17" s="1364"/>
      <c r="QCX17" s="1364"/>
      <c r="QCY17" s="1364"/>
      <c r="QCZ17" s="1364"/>
      <c r="QDA17" s="1364"/>
      <c r="QDB17" s="1364"/>
      <c r="QDC17" s="1364"/>
      <c r="QDD17" s="1364"/>
      <c r="QDE17" s="1364"/>
      <c r="QDF17" s="1364"/>
      <c r="QDG17" s="1364"/>
      <c r="QDH17" s="1364"/>
      <c r="QDI17" s="1364"/>
      <c r="QDJ17" s="1364"/>
      <c r="QDK17" s="1364"/>
      <c r="QDL17" s="1364"/>
      <c r="QDM17" s="1364"/>
      <c r="QDN17" s="1364"/>
      <c r="QDO17" s="1364"/>
      <c r="QDP17" s="1364"/>
      <c r="QDQ17" s="1364"/>
      <c r="QDR17" s="1364"/>
      <c r="QDS17" s="1364"/>
      <c r="QDT17" s="1364"/>
      <c r="QDU17" s="1364"/>
      <c r="QDV17" s="1364"/>
      <c r="QDW17" s="1364"/>
      <c r="QDX17" s="1364"/>
      <c r="QDY17" s="1364"/>
      <c r="QDZ17" s="1364"/>
      <c r="QEA17" s="1364"/>
      <c r="QEB17" s="1364"/>
      <c r="QEC17" s="1364"/>
      <c r="QED17" s="1364"/>
      <c r="QEE17" s="1364"/>
      <c r="QEF17" s="1364"/>
      <c r="QEG17" s="1364"/>
      <c r="QEH17" s="1364"/>
      <c r="QEI17" s="1364"/>
      <c r="QEJ17" s="1364"/>
      <c r="QEK17" s="1364"/>
      <c r="QEL17" s="1364"/>
      <c r="QEM17" s="1364"/>
      <c r="QEN17" s="1364"/>
      <c r="QEO17" s="1364"/>
      <c r="QEP17" s="1364"/>
      <c r="QEQ17" s="1364"/>
      <c r="QER17" s="1364"/>
      <c r="QES17" s="1364"/>
      <c r="QET17" s="1364"/>
      <c r="QEU17" s="1364"/>
      <c r="QEV17" s="1364"/>
      <c r="QEW17" s="1364"/>
      <c r="QEX17" s="1364"/>
      <c r="QEY17" s="1364"/>
      <c r="QEZ17" s="1364"/>
      <c r="QFA17" s="1364"/>
      <c r="QFB17" s="1364"/>
      <c r="QFC17" s="1364"/>
      <c r="QFD17" s="1364"/>
      <c r="QFE17" s="1364"/>
      <c r="QFF17" s="1364"/>
      <c r="QFG17" s="1364"/>
      <c r="QFH17" s="1364"/>
      <c r="QFI17" s="1364"/>
      <c r="QFJ17" s="1364"/>
      <c r="QFK17" s="1364"/>
      <c r="QFL17" s="1364"/>
      <c r="QFM17" s="1364"/>
      <c r="QFN17" s="1364"/>
      <c r="QFO17" s="1364"/>
      <c r="QFP17" s="1364"/>
      <c r="QFQ17" s="1364"/>
      <c r="QFR17" s="1364"/>
      <c r="QFS17" s="1364"/>
      <c r="QFT17" s="1364"/>
      <c r="QFU17" s="1364"/>
      <c r="QFV17" s="1364"/>
      <c r="QFW17" s="1364"/>
      <c r="QFX17" s="1364"/>
      <c r="QFY17" s="1364"/>
      <c r="QFZ17" s="1364"/>
      <c r="QGA17" s="1364"/>
      <c r="QGB17" s="1364"/>
      <c r="QGC17" s="1364"/>
      <c r="QGD17" s="1364"/>
      <c r="QGE17" s="1364"/>
      <c r="QGF17" s="1364"/>
      <c r="QGG17" s="1364"/>
      <c r="QGH17" s="1364"/>
      <c r="QGI17" s="1364"/>
      <c r="QGJ17" s="1364"/>
      <c r="QGK17" s="1364"/>
      <c r="QGL17" s="1364"/>
      <c r="QGM17" s="1364"/>
      <c r="QGN17" s="1364"/>
      <c r="QGO17" s="1364"/>
      <c r="QGP17" s="1364"/>
      <c r="QGQ17" s="1364"/>
      <c r="QGR17" s="1364"/>
      <c r="QGS17" s="1364"/>
      <c r="QGT17" s="1364"/>
      <c r="QGU17" s="1364"/>
      <c r="QGV17" s="1364"/>
      <c r="QGW17" s="1364"/>
      <c r="QGX17" s="1364"/>
      <c r="QGY17" s="1364"/>
      <c r="QGZ17" s="1364"/>
      <c r="QHA17" s="1364"/>
      <c r="QHB17" s="1364"/>
      <c r="QHC17" s="1364"/>
      <c r="QHD17" s="1364"/>
      <c r="QHE17" s="1364"/>
      <c r="QHF17" s="1364"/>
      <c r="QHG17" s="1364"/>
      <c r="QHH17" s="1364"/>
      <c r="QHI17" s="1364"/>
      <c r="QHJ17" s="1364"/>
      <c r="QHK17" s="1364"/>
      <c r="QHL17" s="1364"/>
      <c r="QHM17" s="1364"/>
      <c r="QHN17" s="1364"/>
      <c r="QHO17" s="1364"/>
      <c r="QHP17" s="1364"/>
      <c r="QHQ17" s="1364"/>
      <c r="QHR17" s="1364"/>
      <c r="QHS17" s="1364"/>
      <c r="QHT17" s="1364"/>
      <c r="QHU17" s="1364"/>
      <c r="QHV17" s="1364"/>
      <c r="QHW17" s="1364"/>
      <c r="QHX17" s="1364"/>
      <c r="QHY17" s="1364"/>
      <c r="QHZ17" s="1364"/>
      <c r="QIA17" s="1364"/>
      <c r="QIB17" s="1364"/>
      <c r="QIC17" s="1364"/>
      <c r="QID17" s="1364"/>
      <c r="QIE17" s="1364"/>
      <c r="QIF17" s="1364"/>
      <c r="QIG17" s="1364"/>
      <c r="QIH17" s="1364"/>
      <c r="QII17" s="1364"/>
      <c r="QIJ17" s="1364"/>
      <c r="QIK17" s="1364"/>
      <c r="QIL17" s="1364"/>
      <c r="QIM17" s="1364"/>
      <c r="QIN17" s="1364"/>
      <c r="QIO17" s="1364"/>
      <c r="QIP17" s="1364"/>
      <c r="QIQ17" s="1364"/>
      <c r="QIR17" s="1364"/>
      <c r="QIS17" s="1364"/>
      <c r="QIT17" s="1364"/>
      <c r="QIU17" s="1364"/>
      <c r="QIV17" s="1364"/>
      <c r="QIW17" s="1364"/>
      <c r="QIX17" s="1364"/>
      <c r="QIY17" s="1364"/>
      <c r="QIZ17" s="1364"/>
      <c r="QJA17" s="1364"/>
      <c r="QJB17" s="1364"/>
      <c r="QJC17" s="1364"/>
      <c r="QJD17" s="1364"/>
      <c r="QJE17" s="1364"/>
      <c r="QJF17" s="1364"/>
      <c r="QJG17" s="1364"/>
      <c r="QJH17" s="1364"/>
      <c r="QJI17" s="1364"/>
      <c r="QJJ17" s="1364"/>
      <c r="QJK17" s="1364"/>
      <c r="QJL17" s="1364"/>
      <c r="QJM17" s="1364"/>
      <c r="QJN17" s="1364"/>
      <c r="QJO17" s="1364"/>
      <c r="QJP17" s="1364"/>
      <c r="QJQ17" s="1364"/>
      <c r="QJR17" s="1364"/>
      <c r="QJS17" s="1364"/>
      <c r="QJT17" s="1364"/>
      <c r="QJU17" s="1364"/>
      <c r="QJV17" s="1364"/>
      <c r="QJW17" s="1364"/>
      <c r="QJX17" s="1364"/>
      <c r="QJY17" s="1364"/>
      <c r="QJZ17" s="1364"/>
      <c r="QKA17" s="1364"/>
      <c r="QKB17" s="1364"/>
      <c r="QKC17" s="1364"/>
      <c r="QKD17" s="1364"/>
      <c r="QKE17" s="1364"/>
      <c r="QKF17" s="1364"/>
      <c r="QKG17" s="1364"/>
      <c r="QKH17" s="1364"/>
      <c r="QKI17" s="1364"/>
      <c r="QKJ17" s="1364"/>
      <c r="QKK17" s="1364"/>
      <c r="QKL17" s="1364"/>
      <c r="QKM17" s="1364"/>
      <c r="QKN17" s="1364"/>
      <c r="QKO17" s="1364"/>
      <c r="QKP17" s="1364"/>
      <c r="QKQ17" s="1364"/>
      <c r="QKR17" s="1364"/>
      <c r="QKS17" s="1364"/>
      <c r="QKT17" s="1364"/>
      <c r="QKU17" s="1364"/>
      <c r="QKV17" s="1364"/>
      <c r="QKW17" s="1364"/>
      <c r="QKX17" s="1364"/>
      <c r="QKY17" s="1364"/>
      <c r="QKZ17" s="1364"/>
      <c r="QLA17" s="1364"/>
      <c r="QLB17" s="1364"/>
      <c r="QLC17" s="1364"/>
      <c r="QLD17" s="1364"/>
      <c r="QLE17" s="1364"/>
      <c r="QLF17" s="1364"/>
      <c r="QLG17" s="1364"/>
      <c r="QLH17" s="1364"/>
      <c r="QLI17" s="1364"/>
      <c r="QLJ17" s="1364"/>
      <c r="QLK17" s="1364"/>
      <c r="QLL17" s="1364"/>
      <c r="QLM17" s="1364"/>
      <c r="QLN17" s="1364"/>
      <c r="QLO17" s="1364"/>
      <c r="QLP17" s="1364"/>
      <c r="QLQ17" s="1364"/>
      <c r="QLR17" s="1364"/>
      <c r="QLS17" s="1364"/>
      <c r="QLT17" s="1364"/>
      <c r="QLU17" s="1364"/>
      <c r="QLV17" s="1364"/>
      <c r="QLW17" s="1364"/>
      <c r="QLX17" s="1364"/>
      <c r="QLY17" s="1364"/>
      <c r="QLZ17" s="1364"/>
      <c r="QMA17" s="1364"/>
      <c r="QMB17" s="1364"/>
      <c r="QMC17" s="1364"/>
      <c r="QMD17" s="1364"/>
      <c r="QME17" s="1364"/>
      <c r="QMF17" s="1364"/>
      <c r="QMG17" s="1364"/>
      <c r="QMH17" s="1364"/>
      <c r="QMI17" s="1364"/>
      <c r="QMJ17" s="1364"/>
      <c r="QMK17" s="1364"/>
      <c r="QML17" s="1364"/>
      <c r="QMM17" s="1364"/>
      <c r="QMN17" s="1364"/>
      <c r="QMO17" s="1364"/>
      <c r="QMP17" s="1364"/>
      <c r="QMQ17" s="1364"/>
      <c r="QMR17" s="1364"/>
      <c r="QMS17" s="1364"/>
      <c r="QMT17" s="1364"/>
      <c r="QMU17" s="1364"/>
      <c r="QMV17" s="1364"/>
      <c r="QMW17" s="1364"/>
      <c r="QMX17" s="1364"/>
      <c r="QMY17" s="1364"/>
      <c r="QMZ17" s="1364"/>
      <c r="QNA17" s="1364"/>
      <c r="QNB17" s="1364"/>
      <c r="QNC17" s="1364"/>
      <c r="QND17" s="1364"/>
      <c r="QNE17" s="1364"/>
      <c r="QNF17" s="1364"/>
      <c r="QNG17" s="1364"/>
      <c r="QNH17" s="1364"/>
      <c r="QNI17" s="1364"/>
      <c r="QNJ17" s="1364"/>
      <c r="QNK17" s="1364"/>
      <c r="QNL17" s="1364"/>
      <c r="QNM17" s="1364"/>
      <c r="QNN17" s="1364"/>
      <c r="QNO17" s="1364"/>
      <c r="QNP17" s="1364"/>
      <c r="QNQ17" s="1364"/>
      <c r="QNR17" s="1364"/>
      <c r="QNS17" s="1364"/>
      <c r="QNT17" s="1364"/>
      <c r="QNU17" s="1364"/>
      <c r="QNV17" s="1364"/>
      <c r="QNW17" s="1364"/>
      <c r="QNX17" s="1364"/>
      <c r="QNY17" s="1364"/>
      <c r="QNZ17" s="1364"/>
      <c r="QOA17" s="1364"/>
      <c r="QOB17" s="1364"/>
      <c r="QOC17" s="1364"/>
      <c r="QOD17" s="1364"/>
      <c r="QOE17" s="1364"/>
      <c r="QOF17" s="1364"/>
      <c r="QOG17" s="1364"/>
      <c r="QOH17" s="1364"/>
      <c r="QOI17" s="1364"/>
      <c r="QOJ17" s="1364"/>
      <c r="QOK17" s="1364"/>
      <c r="QOL17" s="1364"/>
      <c r="QOM17" s="1364"/>
      <c r="QON17" s="1364"/>
      <c r="QOO17" s="1364"/>
      <c r="QOP17" s="1364"/>
      <c r="QOQ17" s="1364"/>
      <c r="QOR17" s="1364"/>
      <c r="QOS17" s="1364"/>
      <c r="QOT17" s="1364"/>
      <c r="QOU17" s="1364"/>
      <c r="QOV17" s="1364"/>
      <c r="QOW17" s="1364"/>
      <c r="QOX17" s="1364"/>
      <c r="QOY17" s="1364"/>
      <c r="QOZ17" s="1364"/>
      <c r="QPA17" s="1364"/>
      <c r="QPB17" s="1364"/>
      <c r="QPC17" s="1364"/>
      <c r="QPD17" s="1364"/>
      <c r="QPE17" s="1364"/>
      <c r="QPF17" s="1364"/>
      <c r="QPG17" s="1364"/>
      <c r="QPH17" s="1364"/>
      <c r="QPI17" s="1364"/>
      <c r="QPJ17" s="1364"/>
      <c r="QPK17" s="1364"/>
      <c r="QPL17" s="1364"/>
      <c r="QPM17" s="1364"/>
      <c r="QPN17" s="1364"/>
      <c r="QPO17" s="1364"/>
      <c r="QPP17" s="1364"/>
      <c r="QPQ17" s="1364"/>
      <c r="QPR17" s="1364"/>
      <c r="QPS17" s="1364"/>
      <c r="QPT17" s="1364"/>
      <c r="QPU17" s="1364"/>
      <c r="QPV17" s="1364"/>
      <c r="QPW17" s="1364"/>
      <c r="QPX17" s="1364"/>
      <c r="QPY17" s="1364"/>
      <c r="QPZ17" s="1364"/>
      <c r="QQA17" s="1364"/>
      <c r="QQB17" s="1364"/>
      <c r="QQC17" s="1364"/>
      <c r="QQD17" s="1364"/>
      <c r="QQE17" s="1364"/>
      <c r="QQF17" s="1364"/>
      <c r="QQG17" s="1364"/>
      <c r="QQH17" s="1364"/>
      <c r="QQI17" s="1364"/>
      <c r="QQJ17" s="1364"/>
      <c r="QQK17" s="1364"/>
      <c r="QQL17" s="1364"/>
      <c r="QQM17" s="1364"/>
      <c r="QQN17" s="1364"/>
      <c r="QQO17" s="1364"/>
      <c r="QQP17" s="1364"/>
      <c r="QQQ17" s="1364"/>
      <c r="QQR17" s="1364"/>
      <c r="QQS17" s="1364"/>
      <c r="QQT17" s="1364"/>
      <c r="QQU17" s="1364"/>
      <c r="QQV17" s="1364"/>
      <c r="QQW17" s="1364"/>
      <c r="QQX17" s="1364"/>
      <c r="QQY17" s="1364"/>
      <c r="QQZ17" s="1364"/>
      <c r="QRA17" s="1364"/>
      <c r="QRB17" s="1364"/>
      <c r="QRC17" s="1364"/>
      <c r="QRD17" s="1364"/>
      <c r="QRE17" s="1364"/>
      <c r="QRF17" s="1364"/>
      <c r="QRG17" s="1364"/>
      <c r="QRH17" s="1364"/>
      <c r="QRI17" s="1364"/>
      <c r="QRJ17" s="1364"/>
      <c r="QRK17" s="1364"/>
      <c r="QRL17" s="1364"/>
      <c r="QRM17" s="1364"/>
      <c r="QRN17" s="1364"/>
      <c r="QRO17" s="1364"/>
      <c r="QRP17" s="1364"/>
      <c r="QRQ17" s="1364"/>
      <c r="QRR17" s="1364"/>
      <c r="QRS17" s="1364"/>
      <c r="QRT17" s="1364"/>
      <c r="QRU17" s="1364"/>
      <c r="QRV17" s="1364"/>
      <c r="QRW17" s="1364"/>
      <c r="QRX17" s="1364"/>
      <c r="QRY17" s="1364"/>
      <c r="QRZ17" s="1364"/>
      <c r="QSA17" s="1364"/>
      <c r="QSB17" s="1364"/>
      <c r="QSC17" s="1364"/>
      <c r="QSD17" s="1364"/>
      <c r="QSE17" s="1364"/>
      <c r="QSF17" s="1364"/>
      <c r="QSG17" s="1364"/>
      <c r="QSH17" s="1364"/>
      <c r="QSI17" s="1364"/>
      <c r="QSJ17" s="1364"/>
      <c r="QSK17" s="1364"/>
      <c r="QSL17" s="1364"/>
      <c r="QSM17" s="1364"/>
      <c r="QSN17" s="1364"/>
      <c r="QSO17" s="1364"/>
      <c r="QSP17" s="1364"/>
      <c r="QSQ17" s="1364"/>
      <c r="QSR17" s="1364"/>
      <c r="QSS17" s="1364"/>
      <c r="QST17" s="1364"/>
      <c r="QSU17" s="1364"/>
      <c r="QSV17" s="1364"/>
      <c r="QSW17" s="1364"/>
      <c r="QSX17" s="1364"/>
      <c r="QSY17" s="1364"/>
      <c r="QSZ17" s="1364"/>
      <c r="QTA17" s="1364"/>
      <c r="QTB17" s="1364"/>
      <c r="QTC17" s="1364"/>
      <c r="QTD17" s="1364"/>
      <c r="QTE17" s="1364"/>
      <c r="QTF17" s="1364"/>
      <c r="QTG17" s="1364"/>
      <c r="QTH17" s="1364"/>
      <c r="QTI17" s="1364"/>
      <c r="QTJ17" s="1364"/>
      <c r="QTK17" s="1364"/>
      <c r="QTL17" s="1364"/>
      <c r="QTM17" s="1364"/>
      <c r="QTN17" s="1364"/>
      <c r="QTO17" s="1364"/>
      <c r="QTP17" s="1364"/>
      <c r="QTQ17" s="1364"/>
      <c r="QTR17" s="1364"/>
      <c r="QTS17" s="1364"/>
      <c r="QTT17" s="1364"/>
      <c r="QTU17" s="1364"/>
      <c r="QTV17" s="1364"/>
      <c r="QTW17" s="1364"/>
      <c r="QTX17" s="1364"/>
      <c r="QTY17" s="1364"/>
      <c r="QTZ17" s="1364"/>
      <c r="QUA17" s="1364"/>
      <c r="QUB17" s="1364"/>
      <c r="QUC17" s="1364"/>
      <c r="QUD17" s="1364"/>
      <c r="QUE17" s="1364"/>
      <c r="QUF17" s="1364"/>
      <c r="QUG17" s="1364"/>
      <c r="QUH17" s="1364"/>
      <c r="QUI17" s="1364"/>
      <c r="QUJ17" s="1364"/>
      <c r="QUK17" s="1364"/>
      <c r="QUL17" s="1364"/>
      <c r="QUM17" s="1364"/>
      <c r="QUN17" s="1364"/>
      <c r="QUO17" s="1364"/>
      <c r="QUP17" s="1364"/>
      <c r="QUQ17" s="1364"/>
      <c r="QUR17" s="1364"/>
      <c r="QUS17" s="1364"/>
      <c r="QUT17" s="1364"/>
      <c r="QUU17" s="1364"/>
      <c r="QUV17" s="1364"/>
      <c r="QUW17" s="1364"/>
      <c r="QUX17" s="1364"/>
      <c r="QUY17" s="1364"/>
      <c r="QUZ17" s="1364"/>
      <c r="QVA17" s="1364"/>
      <c r="QVB17" s="1364"/>
      <c r="QVC17" s="1364"/>
      <c r="QVD17" s="1364"/>
      <c r="QVE17" s="1364"/>
      <c r="QVF17" s="1364"/>
      <c r="QVG17" s="1364"/>
      <c r="QVH17" s="1364"/>
      <c r="QVI17" s="1364"/>
      <c r="QVJ17" s="1364"/>
      <c r="QVK17" s="1364"/>
      <c r="QVL17" s="1364"/>
      <c r="QVM17" s="1364"/>
      <c r="QVN17" s="1364"/>
      <c r="QVO17" s="1364"/>
      <c r="QVP17" s="1364"/>
      <c r="QVQ17" s="1364"/>
      <c r="QVR17" s="1364"/>
      <c r="QVS17" s="1364"/>
      <c r="QVT17" s="1364"/>
      <c r="QVU17" s="1364"/>
      <c r="QVV17" s="1364"/>
      <c r="QVW17" s="1364"/>
      <c r="QVX17" s="1364"/>
      <c r="QVY17" s="1364"/>
      <c r="QVZ17" s="1364"/>
      <c r="QWA17" s="1364"/>
      <c r="QWB17" s="1364"/>
      <c r="QWC17" s="1364"/>
      <c r="QWD17" s="1364"/>
      <c r="QWE17" s="1364"/>
      <c r="QWF17" s="1364"/>
      <c r="QWG17" s="1364"/>
      <c r="QWH17" s="1364"/>
      <c r="QWI17" s="1364"/>
      <c r="QWJ17" s="1364"/>
      <c r="QWK17" s="1364"/>
      <c r="QWL17" s="1364"/>
      <c r="QWM17" s="1364"/>
      <c r="QWN17" s="1364"/>
      <c r="QWO17" s="1364"/>
      <c r="QWP17" s="1364"/>
      <c r="QWQ17" s="1364"/>
      <c r="QWR17" s="1364"/>
      <c r="QWS17" s="1364"/>
      <c r="QWT17" s="1364"/>
      <c r="QWU17" s="1364"/>
      <c r="QWV17" s="1364"/>
      <c r="QWW17" s="1364"/>
      <c r="QWX17" s="1364"/>
      <c r="QWY17" s="1364"/>
      <c r="QWZ17" s="1364"/>
      <c r="QXA17" s="1364"/>
      <c r="QXB17" s="1364"/>
      <c r="QXC17" s="1364"/>
      <c r="QXD17" s="1364"/>
      <c r="QXE17" s="1364"/>
      <c r="QXF17" s="1364"/>
      <c r="QXG17" s="1364"/>
      <c r="QXH17" s="1364"/>
      <c r="QXI17" s="1364"/>
      <c r="QXJ17" s="1364"/>
      <c r="QXK17" s="1364"/>
      <c r="QXL17" s="1364"/>
      <c r="QXM17" s="1364"/>
      <c r="QXN17" s="1364"/>
      <c r="QXO17" s="1364"/>
      <c r="QXP17" s="1364"/>
      <c r="QXQ17" s="1364"/>
      <c r="QXR17" s="1364"/>
      <c r="QXS17" s="1364"/>
      <c r="QXT17" s="1364"/>
      <c r="QXU17" s="1364"/>
      <c r="QXV17" s="1364"/>
      <c r="QXW17" s="1364"/>
      <c r="QXX17" s="1364"/>
      <c r="QXY17" s="1364"/>
      <c r="QXZ17" s="1364"/>
      <c r="QYA17" s="1364"/>
      <c r="QYB17" s="1364"/>
      <c r="QYC17" s="1364"/>
      <c r="QYD17" s="1364"/>
      <c r="QYE17" s="1364"/>
      <c r="QYF17" s="1364"/>
      <c r="QYG17" s="1364"/>
      <c r="QYH17" s="1364"/>
      <c r="QYI17" s="1364"/>
      <c r="QYJ17" s="1364"/>
      <c r="QYK17" s="1364"/>
      <c r="QYL17" s="1364"/>
      <c r="QYM17" s="1364"/>
      <c r="QYN17" s="1364"/>
      <c r="QYO17" s="1364"/>
      <c r="QYP17" s="1364"/>
      <c r="QYQ17" s="1364"/>
      <c r="QYR17" s="1364"/>
      <c r="QYS17" s="1364"/>
      <c r="QYT17" s="1364"/>
      <c r="QYU17" s="1364"/>
      <c r="QYV17" s="1364"/>
      <c r="QYW17" s="1364"/>
      <c r="QYX17" s="1364"/>
      <c r="QYY17" s="1364"/>
      <c r="QYZ17" s="1364"/>
      <c r="QZA17" s="1364"/>
      <c r="QZB17" s="1364"/>
      <c r="QZC17" s="1364"/>
      <c r="QZD17" s="1364"/>
      <c r="QZE17" s="1364"/>
      <c r="QZF17" s="1364"/>
      <c r="QZG17" s="1364"/>
      <c r="QZH17" s="1364"/>
      <c r="QZI17" s="1364"/>
      <c r="QZJ17" s="1364"/>
      <c r="QZK17" s="1364"/>
      <c r="QZL17" s="1364"/>
      <c r="QZM17" s="1364"/>
      <c r="QZN17" s="1364"/>
      <c r="QZO17" s="1364"/>
      <c r="QZP17" s="1364"/>
      <c r="QZQ17" s="1364"/>
      <c r="QZR17" s="1364"/>
      <c r="QZS17" s="1364"/>
      <c r="QZT17" s="1364"/>
      <c r="QZU17" s="1364"/>
      <c r="QZV17" s="1364"/>
      <c r="QZW17" s="1364"/>
      <c r="QZX17" s="1364"/>
      <c r="QZY17" s="1364"/>
      <c r="QZZ17" s="1364"/>
      <c r="RAA17" s="1364"/>
      <c r="RAB17" s="1364"/>
      <c r="RAC17" s="1364"/>
      <c r="RAD17" s="1364"/>
      <c r="RAE17" s="1364"/>
      <c r="RAF17" s="1364"/>
      <c r="RAG17" s="1364"/>
      <c r="RAH17" s="1364"/>
      <c r="RAI17" s="1364"/>
      <c r="RAJ17" s="1364"/>
      <c r="RAK17" s="1364"/>
      <c r="RAL17" s="1364"/>
      <c r="RAM17" s="1364"/>
      <c r="RAN17" s="1364"/>
      <c r="RAO17" s="1364"/>
      <c r="RAP17" s="1364"/>
      <c r="RAQ17" s="1364"/>
      <c r="RAR17" s="1364"/>
      <c r="RAS17" s="1364"/>
      <c r="RAT17" s="1364"/>
      <c r="RAU17" s="1364"/>
      <c r="RAV17" s="1364"/>
      <c r="RAW17" s="1364"/>
      <c r="RAX17" s="1364"/>
      <c r="RAY17" s="1364"/>
      <c r="RAZ17" s="1364"/>
      <c r="RBA17" s="1364"/>
      <c r="RBB17" s="1364"/>
      <c r="RBC17" s="1364"/>
      <c r="RBD17" s="1364"/>
      <c r="RBE17" s="1364"/>
      <c r="RBF17" s="1364"/>
      <c r="RBG17" s="1364"/>
      <c r="RBH17" s="1364"/>
      <c r="RBI17" s="1364"/>
      <c r="RBJ17" s="1364"/>
      <c r="RBK17" s="1364"/>
      <c r="RBL17" s="1364"/>
      <c r="RBM17" s="1364"/>
      <c r="RBN17" s="1364"/>
      <c r="RBO17" s="1364"/>
      <c r="RBP17" s="1364"/>
      <c r="RBQ17" s="1364"/>
      <c r="RBR17" s="1364"/>
      <c r="RBS17" s="1364"/>
      <c r="RBT17" s="1364"/>
      <c r="RBU17" s="1364"/>
      <c r="RBV17" s="1364"/>
      <c r="RBW17" s="1364"/>
      <c r="RBX17" s="1364"/>
      <c r="RBY17" s="1364"/>
      <c r="RBZ17" s="1364"/>
      <c r="RCA17" s="1364"/>
      <c r="RCB17" s="1364"/>
      <c r="RCC17" s="1364"/>
      <c r="RCD17" s="1364"/>
      <c r="RCE17" s="1364"/>
      <c r="RCF17" s="1364"/>
      <c r="RCG17" s="1364"/>
      <c r="RCH17" s="1364"/>
      <c r="RCI17" s="1364"/>
      <c r="RCJ17" s="1364"/>
      <c r="RCK17" s="1364"/>
      <c r="RCL17" s="1364"/>
      <c r="RCM17" s="1364"/>
      <c r="RCN17" s="1364"/>
      <c r="RCO17" s="1364"/>
      <c r="RCP17" s="1364"/>
      <c r="RCQ17" s="1364"/>
      <c r="RCR17" s="1364"/>
      <c r="RCS17" s="1364"/>
      <c r="RCT17" s="1364"/>
      <c r="RCU17" s="1364"/>
      <c r="RCV17" s="1364"/>
      <c r="RCW17" s="1364"/>
      <c r="RCX17" s="1364"/>
      <c r="RCY17" s="1364"/>
      <c r="RCZ17" s="1364"/>
      <c r="RDA17" s="1364"/>
      <c r="RDB17" s="1364"/>
      <c r="RDC17" s="1364"/>
      <c r="RDD17" s="1364"/>
      <c r="RDE17" s="1364"/>
      <c r="RDF17" s="1364"/>
      <c r="RDG17" s="1364"/>
      <c r="RDH17" s="1364"/>
      <c r="RDI17" s="1364"/>
      <c r="RDJ17" s="1364"/>
      <c r="RDK17" s="1364"/>
      <c r="RDL17" s="1364"/>
      <c r="RDM17" s="1364"/>
      <c r="RDN17" s="1364"/>
      <c r="RDO17" s="1364"/>
      <c r="RDP17" s="1364"/>
      <c r="RDQ17" s="1364"/>
      <c r="RDR17" s="1364"/>
      <c r="RDS17" s="1364"/>
      <c r="RDT17" s="1364"/>
      <c r="RDU17" s="1364"/>
      <c r="RDV17" s="1364"/>
      <c r="RDW17" s="1364"/>
      <c r="RDX17" s="1364"/>
      <c r="RDY17" s="1364"/>
      <c r="RDZ17" s="1364"/>
      <c r="REA17" s="1364"/>
      <c r="REB17" s="1364"/>
      <c r="REC17" s="1364"/>
      <c r="RED17" s="1364"/>
      <c r="REE17" s="1364"/>
      <c r="REF17" s="1364"/>
      <c r="REG17" s="1364"/>
      <c r="REH17" s="1364"/>
      <c r="REI17" s="1364"/>
      <c r="REJ17" s="1364"/>
      <c r="REK17" s="1364"/>
      <c r="REL17" s="1364"/>
      <c r="REM17" s="1364"/>
      <c r="REN17" s="1364"/>
      <c r="REO17" s="1364"/>
      <c r="REP17" s="1364"/>
      <c r="REQ17" s="1364"/>
      <c r="RER17" s="1364"/>
      <c r="RES17" s="1364"/>
      <c r="RET17" s="1364"/>
      <c r="REU17" s="1364"/>
      <c r="REV17" s="1364"/>
      <c r="REW17" s="1364"/>
      <c r="REX17" s="1364"/>
      <c r="REY17" s="1364"/>
      <c r="REZ17" s="1364"/>
      <c r="RFA17" s="1364"/>
      <c r="RFB17" s="1364"/>
      <c r="RFC17" s="1364"/>
      <c r="RFD17" s="1364"/>
      <c r="RFE17" s="1364"/>
      <c r="RFF17" s="1364"/>
      <c r="RFG17" s="1364"/>
      <c r="RFH17" s="1364"/>
      <c r="RFI17" s="1364"/>
      <c r="RFJ17" s="1364"/>
      <c r="RFK17" s="1364"/>
      <c r="RFL17" s="1364"/>
      <c r="RFM17" s="1364"/>
      <c r="RFN17" s="1364"/>
      <c r="RFO17" s="1364"/>
      <c r="RFP17" s="1364"/>
      <c r="RFQ17" s="1364"/>
      <c r="RFR17" s="1364"/>
      <c r="RFS17" s="1364"/>
      <c r="RFT17" s="1364"/>
      <c r="RFU17" s="1364"/>
      <c r="RFV17" s="1364"/>
      <c r="RFW17" s="1364"/>
      <c r="RFX17" s="1364"/>
      <c r="RFY17" s="1364"/>
      <c r="RFZ17" s="1364"/>
      <c r="RGA17" s="1364"/>
      <c r="RGB17" s="1364"/>
      <c r="RGC17" s="1364"/>
      <c r="RGD17" s="1364"/>
      <c r="RGE17" s="1364"/>
      <c r="RGF17" s="1364"/>
      <c r="RGG17" s="1364"/>
      <c r="RGH17" s="1364"/>
      <c r="RGI17" s="1364"/>
      <c r="RGJ17" s="1364"/>
      <c r="RGK17" s="1364"/>
      <c r="RGL17" s="1364"/>
      <c r="RGM17" s="1364"/>
      <c r="RGN17" s="1364"/>
      <c r="RGO17" s="1364"/>
      <c r="RGP17" s="1364"/>
      <c r="RGQ17" s="1364"/>
      <c r="RGR17" s="1364"/>
      <c r="RGS17" s="1364"/>
      <c r="RGT17" s="1364"/>
      <c r="RGU17" s="1364"/>
      <c r="RGV17" s="1364"/>
      <c r="RGW17" s="1364"/>
      <c r="RGX17" s="1364"/>
      <c r="RGY17" s="1364"/>
      <c r="RGZ17" s="1364"/>
      <c r="RHA17" s="1364"/>
      <c r="RHB17" s="1364"/>
      <c r="RHC17" s="1364"/>
      <c r="RHD17" s="1364"/>
      <c r="RHE17" s="1364"/>
      <c r="RHF17" s="1364"/>
      <c r="RHG17" s="1364"/>
      <c r="RHH17" s="1364"/>
      <c r="RHI17" s="1364"/>
      <c r="RHJ17" s="1364"/>
      <c r="RHK17" s="1364"/>
      <c r="RHL17" s="1364"/>
      <c r="RHM17" s="1364"/>
      <c r="RHN17" s="1364"/>
      <c r="RHO17" s="1364"/>
      <c r="RHP17" s="1364"/>
      <c r="RHQ17" s="1364"/>
      <c r="RHR17" s="1364"/>
      <c r="RHS17" s="1364"/>
      <c r="RHT17" s="1364"/>
      <c r="RHU17" s="1364"/>
      <c r="RHV17" s="1364"/>
      <c r="RHW17" s="1364"/>
      <c r="RHX17" s="1364"/>
      <c r="RHY17" s="1364"/>
      <c r="RHZ17" s="1364"/>
      <c r="RIA17" s="1364"/>
      <c r="RIB17" s="1364"/>
      <c r="RIC17" s="1364"/>
      <c r="RID17" s="1364"/>
      <c r="RIE17" s="1364"/>
      <c r="RIF17" s="1364"/>
      <c r="RIG17" s="1364"/>
      <c r="RIH17" s="1364"/>
      <c r="RII17" s="1364"/>
      <c r="RIJ17" s="1364"/>
      <c r="RIK17" s="1364"/>
      <c r="RIL17" s="1364"/>
      <c r="RIM17" s="1364"/>
      <c r="RIN17" s="1364"/>
      <c r="RIO17" s="1364"/>
      <c r="RIP17" s="1364"/>
      <c r="RIQ17" s="1364"/>
      <c r="RIR17" s="1364"/>
      <c r="RIS17" s="1364"/>
      <c r="RIT17" s="1364"/>
      <c r="RIU17" s="1364"/>
      <c r="RIV17" s="1364"/>
      <c r="RIW17" s="1364"/>
      <c r="RIX17" s="1364"/>
      <c r="RIY17" s="1364"/>
      <c r="RIZ17" s="1364"/>
      <c r="RJA17" s="1364"/>
      <c r="RJB17" s="1364"/>
      <c r="RJC17" s="1364"/>
      <c r="RJD17" s="1364"/>
      <c r="RJE17" s="1364"/>
      <c r="RJF17" s="1364"/>
      <c r="RJG17" s="1364"/>
      <c r="RJH17" s="1364"/>
      <c r="RJI17" s="1364"/>
      <c r="RJJ17" s="1364"/>
      <c r="RJK17" s="1364"/>
      <c r="RJL17" s="1364"/>
      <c r="RJM17" s="1364"/>
      <c r="RJN17" s="1364"/>
      <c r="RJO17" s="1364"/>
      <c r="RJP17" s="1364"/>
      <c r="RJQ17" s="1364"/>
      <c r="RJR17" s="1364"/>
      <c r="RJS17" s="1364"/>
      <c r="RJT17" s="1364"/>
      <c r="RJU17" s="1364"/>
      <c r="RJV17" s="1364"/>
      <c r="RJW17" s="1364"/>
      <c r="RJX17" s="1364"/>
      <c r="RJY17" s="1364"/>
      <c r="RJZ17" s="1364"/>
      <c r="RKA17" s="1364"/>
      <c r="RKB17" s="1364"/>
      <c r="RKC17" s="1364"/>
      <c r="RKD17" s="1364"/>
      <c r="RKE17" s="1364"/>
      <c r="RKF17" s="1364"/>
      <c r="RKG17" s="1364"/>
      <c r="RKH17" s="1364"/>
      <c r="RKI17" s="1364"/>
      <c r="RKJ17" s="1364"/>
      <c r="RKK17" s="1364"/>
      <c r="RKL17" s="1364"/>
      <c r="RKM17" s="1364"/>
      <c r="RKN17" s="1364"/>
      <c r="RKO17" s="1364"/>
      <c r="RKP17" s="1364"/>
      <c r="RKQ17" s="1364"/>
      <c r="RKR17" s="1364"/>
      <c r="RKS17" s="1364"/>
      <c r="RKT17" s="1364"/>
      <c r="RKU17" s="1364"/>
      <c r="RKV17" s="1364"/>
      <c r="RKW17" s="1364"/>
      <c r="RKX17" s="1364"/>
      <c r="RKY17" s="1364"/>
      <c r="RKZ17" s="1364"/>
      <c r="RLA17" s="1364"/>
      <c r="RLB17" s="1364"/>
      <c r="RLC17" s="1364"/>
      <c r="RLD17" s="1364"/>
      <c r="RLE17" s="1364"/>
      <c r="RLF17" s="1364"/>
      <c r="RLG17" s="1364"/>
      <c r="RLH17" s="1364"/>
      <c r="RLI17" s="1364"/>
      <c r="RLJ17" s="1364"/>
      <c r="RLK17" s="1364"/>
      <c r="RLL17" s="1364"/>
      <c r="RLM17" s="1364"/>
      <c r="RLN17" s="1364"/>
      <c r="RLO17" s="1364"/>
      <c r="RLP17" s="1364"/>
      <c r="RLQ17" s="1364"/>
      <c r="RLR17" s="1364"/>
      <c r="RLS17" s="1364"/>
      <c r="RLT17" s="1364"/>
      <c r="RLU17" s="1364"/>
      <c r="RLV17" s="1364"/>
      <c r="RLW17" s="1364"/>
      <c r="RLX17" s="1364"/>
      <c r="RLY17" s="1364"/>
      <c r="RLZ17" s="1364"/>
      <c r="RMA17" s="1364"/>
      <c r="RMB17" s="1364"/>
      <c r="RMC17" s="1364"/>
      <c r="RMD17" s="1364"/>
      <c r="RME17" s="1364"/>
      <c r="RMF17" s="1364"/>
      <c r="RMG17" s="1364"/>
      <c r="RMH17" s="1364"/>
      <c r="RMI17" s="1364"/>
      <c r="RMJ17" s="1364"/>
      <c r="RMK17" s="1364"/>
      <c r="RML17" s="1364"/>
      <c r="RMM17" s="1364"/>
      <c r="RMN17" s="1364"/>
      <c r="RMO17" s="1364"/>
      <c r="RMP17" s="1364"/>
      <c r="RMQ17" s="1364"/>
      <c r="RMR17" s="1364"/>
      <c r="RMS17" s="1364"/>
      <c r="RMT17" s="1364"/>
      <c r="RMU17" s="1364"/>
      <c r="RMV17" s="1364"/>
      <c r="RMW17" s="1364"/>
      <c r="RMX17" s="1364"/>
      <c r="RMY17" s="1364"/>
      <c r="RMZ17" s="1364"/>
      <c r="RNA17" s="1364"/>
      <c r="RNB17" s="1364"/>
      <c r="RNC17" s="1364"/>
      <c r="RND17" s="1364"/>
      <c r="RNE17" s="1364"/>
      <c r="RNF17" s="1364"/>
      <c r="RNG17" s="1364"/>
      <c r="RNH17" s="1364"/>
      <c r="RNI17" s="1364"/>
      <c r="RNJ17" s="1364"/>
      <c r="RNK17" s="1364"/>
      <c r="RNL17" s="1364"/>
      <c r="RNM17" s="1364"/>
      <c r="RNN17" s="1364"/>
      <c r="RNO17" s="1364"/>
      <c r="RNP17" s="1364"/>
      <c r="RNQ17" s="1364"/>
      <c r="RNR17" s="1364"/>
      <c r="RNS17" s="1364"/>
      <c r="RNT17" s="1364"/>
      <c r="RNU17" s="1364"/>
      <c r="RNV17" s="1364"/>
      <c r="RNW17" s="1364"/>
      <c r="RNX17" s="1364"/>
      <c r="RNY17" s="1364"/>
      <c r="RNZ17" s="1364"/>
      <c r="ROA17" s="1364"/>
      <c r="ROB17" s="1364"/>
      <c r="ROC17" s="1364"/>
      <c r="ROD17" s="1364"/>
      <c r="ROE17" s="1364"/>
      <c r="ROF17" s="1364"/>
      <c r="ROG17" s="1364"/>
      <c r="ROH17" s="1364"/>
      <c r="ROI17" s="1364"/>
      <c r="ROJ17" s="1364"/>
      <c r="ROK17" s="1364"/>
      <c r="ROL17" s="1364"/>
      <c r="ROM17" s="1364"/>
      <c r="RON17" s="1364"/>
      <c r="ROO17" s="1364"/>
      <c r="ROP17" s="1364"/>
      <c r="ROQ17" s="1364"/>
      <c r="ROR17" s="1364"/>
      <c r="ROS17" s="1364"/>
      <c r="ROT17" s="1364"/>
      <c r="ROU17" s="1364"/>
      <c r="ROV17" s="1364"/>
      <c r="ROW17" s="1364"/>
      <c r="ROX17" s="1364"/>
      <c r="ROY17" s="1364"/>
      <c r="ROZ17" s="1364"/>
      <c r="RPA17" s="1364"/>
      <c r="RPB17" s="1364"/>
      <c r="RPC17" s="1364"/>
      <c r="RPD17" s="1364"/>
      <c r="RPE17" s="1364"/>
      <c r="RPF17" s="1364"/>
      <c r="RPG17" s="1364"/>
      <c r="RPH17" s="1364"/>
      <c r="RPI17" s="1364"/>
      <c r="RPJ17" s="1364"/>
      <c r="RPK17" s="1364"/>
      <c r="RPL17" s="1364"/>
      <c r="RPM17" s="1364"/>
      <c r="RPN17" s="1364"/>
      <c r="RPO17" s="1364"/>
      <c r="RPP17" s="1364"/>
      <c r="RPQ17" s="1364"/>
      <c r="RPR17" s="1364"/>
      <c r="RPS17" s="1364"/>
      <c r="RPT17" s="1364"/>
      <c r="RPU17" s="1364"/>
      <c r="RPV17" s="1364"/>
      <c r="RPW17" s="1364"/>
      <c r="RPX17" s="1364"/>
      <c r="RPY17" s="1364"/>
      <c r="RPZ17" s="1364"/>
      <c r="RQA17" s="1364"/>
      <c r="RQB17" s="1364"/>
      <c r="RQC17" s="1364"/>
      <c r="RQD17" s="1364"/>
      <c r="RQE17" s="1364"/>
      <c r="RQF17" s="1364"/>
      <c r="RQG17" s="1364"/>
      <c r="RQH17" s="1364"/>
      <c r="RQI17" s="1364"/>
      <c r="RQJ17" s="1364"/>
      <c r="RQK17" s="1364"/>
      <c r="RQL17" s="1364"/>
      <c r="RQM17" s="1364"/>
      <c r="RQN17" s="1364"/>
      <c r="RQO17" s="1364"/>
      <c r="RQP17" s="1364"/>
      <c r="RQQ17" s="1364"/>
      <c r="RQR17" s="1364"/>
      <c r="RQS17" s="1364"/>
      <c r="RQT17" s="1364"/>
      <c r="RQU17" s="1364"/>
      <c r="RQV17" s="1364"/>
      <c r="RQW17" s="1364"/>
      <c r="RQX17" s="1364"/>
      <c r="RQY17" s="1364"/>
      <c r="RQZ17" s="1364"/>
      <c r="RRA17" s="1364"/>
      <c r="RRB17" s="1364"/>
      <c r="RRC17" s="1364"/>
      <c r="RRD17" s="1364"/>
      <c r="RRE17" s="1364"/>
      <c r="RRF17" s="1364"/>
      <c r="RRG17" s="1364"/>
      <c r="RRH17" s="1364"/>
      <c r="RRI17" s="1364"/>
      <c r="RRJ17" s="1364"/>
      <c r="RRK17" s="1364"/>
      <c r="RRL17" s="1364"/>
      <c r="RRM17" s="1364"/>
      <c r="RRN17" s="1364"/>
      <c r="RRO17" s="1364"/>
      <c r="RRP17" s="1364"/>
      <c r="RRQ17" s="1364"/>
      <c r="RRR17" s="1364"/>
      <c r="RRS17" s="1364"/>
      <c r="RRT17" s="1364"/>
      <c r="RRU17" s="1364"/>
      <c r="RRV17" s="1364"/>
      <c r="RRW17" s="1364"/>
      <c r="RRX17" s="1364"/>
      <c r="RRY17" s="1364"/>
      <c r="RRZ17" s="1364"/>
      <c r="RSA17" s="1364"/>
      <c r="RSB17" s="1364"/>
      <c r="RSC17" s="1364"/>
      <c r="RSD17" s="1364"/>
      <c r="RSE17" s="1364"/>
      <c r="RSF17" s="1364"/>
      <c r="RSG17" s="1364"/>
      <c r="RSH17" s="1364"/>
      <c r="RSI17" s="1364"/>
      <c r="RSJ17" s="1364"/>
      <c r="RSK17" s="1364"/>
      <c r="RSL17" s="1364"/>
      <c r="RSM17" s="1364"/>
      <c r="RSN17" s="1364"/>
      <c r="RSO17" s="1364"/>
      <c r="RSP17" s="1364"/>
      <c r="RSQ17" s="1364"/>
      <c r="RSR17" s="1364"/>
      <c r="RSS17" s="1364"/>
      <c r="RST17" s="1364"/>
      <c r="RSU17" s="1364"/>
      <c r="RSV17" s="1364"/>
      <c r="RSW17" s="1364"/>
      <c r="RSX17" s="1364"/>
      <c r="RSY17" s="1364"/>
      <c r="RSZ17" s="1364"/>
      <c r="RTA17" s="1364"/>
      <c r="RTB17" s="1364"/>
      <c r="RTC17" s="1364"/>
      <c r="RTD17" s="1364"/>
      <c r="RTE17" s="1364"/>
      <c r="RTF17" s="1364"/>
      <c r="RTG17" s="1364"/>
      <c r="RTH17" s="1364"/>
      <c r="RTI17" s="1364"/>
      <c r="RTJ17" s="1364"/>
      <c r="RTK17" s="1364"/>
      <c r="RTL17" s="1364"/>
      <c r="RTM17" s="1364"/>
      <c r="RTN17" s="1364"/>
      <c r="RTO17" s="1364"/>
      <c r="RTP17" s="1364"/>
      <c r="RTQ17" s="1364"/>
      <c r="RTR17" s="1364"/>
      <c r="RTS17" s="1364"/>
      <c r="RTT17" s="1364"/>
      <c r="RTU17" s="1364"/>
      <c r="RTV17" s="1364"/>
      <c r="RTW17" s="1364"/>
      <c r="RTX17" s="1364"/>
      <c r="RTY17" s="1364"/>
      <c r="RTZ17" s="1364"/>
      <c r="RUA17" s="1364"/>
      <c r="RUB17" s="1364"/>
      <c r="RUC17" s="1364"/>
      <c r="RUD17" s="1364"/>
      <c r="RUE17" s="1364"/>
      <c r="RUF17" s="1364"/>
      <c r="RUG17" s="1364"/>
      <c r="RUH17" s="1364"/>
      <c r="RUI17" s="1364"/>
      <c r="RUJ17" s="1364"/>
      <c r="RUK17" s="1364"/>
      <c r="RUL17" s="1364"/>
      <c r="RUM17" s="1364"/>
      <c r="RUN17" s="1364"/>
      <c r="RUO17" s="1364"/>
      <c r="RUP17" s="1364"/>
      <c r="RUQ17" s="1364"/>
      <c r="RUR17" s="1364"/>
      <c r="RUS17" s="1364"/>
      <c r="RUT17" s="1364"/>
      <c r="RUU17" s="1364"/>
      <c r="RUV17" s="1364"/>
      <c r="RUW17" s="1364"/>
      <c r="RUX17" s="1364"/>
      <c r="RUY17" s="1364"/>
      <c r="RUZ17" s="1364"/>
      <c r="RVA17" s="1364"/>
      <c r="RVB17" s="1364"/>
      <c r="RVC17" s="1364"/>
      <c r="RVD17" s="1364"/>
      <c r="RVE17" s="1364"/>
      <c r="RVF17" s="1364"/>
      <c r="RVG17" s="1364"/>
      <c r="RVH17" s="1364"/>
      <c r="RVI17" s="1364"/>
      <c r="RVJ17" s="1364"/>
      <c r="RVK17" s="1364"/>
      <c r="RVL17" s="1364"/>
      <c r="RVM17" s="1364"/>
      <c r="RVN17" s="1364"/>
      <c r="RVO17" s="1364"/>
      <c r="RVP17" s="1364"/>
      <c r="RVQ17" s="1364"/>
      <c r="RVR17" s="1364"/>
      <c r="RVS17" s="1364"/>
      <c r="RVT17" s="1364"/>
      <c r="RVU17" s="1364"/>
      <c r="RVV17" s="1364"/>
      <c r="RVW17" s="1364"/>
      <c r="RVX17" s="1364"/>
      <c r="RVY17" s="1364"/>
      <c r="RVZ17" s="1364"/>
      <c r="RWA17" s="1364"/>
      <c r="RWB17" s="1364"/>
      <c r="RWC17" s="1364"/>
      <c r="RWD17" s="1364"/>
      <c r="RWE17" s="1364"/>
      <c r="RWF17" s="1364"/>
      <c r="RWG17" s="1364"/>
      <c r="RWH17" s="1364"/>
      <c r="RWI17" s="1364"/>
      <c r="RWJ17" s="1364"/>
      <c r="RWK17" s="1364"/>
      <c r="RWL17" s="1364"/>
      <c r="RWM17" s="1364"/>
      <c r="RWN17" s="1364"/>
      <c r="RWO17" s="1364"/>
      <c r="RWP17" s="1364"/>
      <c r="RWQ17" s="1364"/>
      <c r="RWR17" s="1364"/>
      <c r="RWS17" s="1364"/>
      <c r="RWT17" s="1364"/>
      <c r="RWU17" s="1364"/>
      <c r="RWV17" s="1364"/>
      <c r="RWW17" s="1364"/>
      <c r="RWX17" s="1364"/>
      <c r="RWY17" s="1364"/>
      <c r="RWZ17" s="1364"/>
      <c r="RXA17" s="1364"/>
      <c r="RXB17" s="1364"/>
      <c r="RXC17" s="1364"/>
      <c r="RXD17" s="1364"/>
      <c r="RXE17" s="1364"/>
      <c r="RXF17" s="1364"/>
      <c r="RXG17" s="1364"/>
      <c r="RXH17" s="1364"/>
      <c r="RXI17" s="1364"/>
      <c r="RXJ17" s="1364"/>
      <c r="RXK17" s="1364"/>
      <c r="RXL17" s="1364"/>
      <c r="RXM17" s="1364"/>
      <c r="RXN17" s="1364"/>
      <c r="RXO17" s="1364"/>
      <c r="RXP17" s="1364"/>
      <c r="RXQ17" s="1364"/>
      <c r="RXR17" s="1364"/>
      <c r="RXS17" s="1364"/>
      <c r="RXT17" s="1364"/>
      <c r="RXU17" s="1364"/>
      <c r="RXV17" s="1364"/>
      <c r="RXW17" s="1364"/>
      <c r="RXX17" s="1364"/>
      <c r="RXY17" s="1364"/>
      <c r="RXZ17" s="1364"/>
      <c r="RYA17" s="1364"/>
      <c r="RYB17" s="1364"/>
      <c r="RYC17" s="1364"/>
      <c r="RYD17" s="1364"/>
      <c r="RYE17" s="1364"/>
      <c r="RYF17" s="1364"/>
      <c r="RYG17" s="1364"/>
      <c r="RYH17" s="1364"/>
      <c r="RYI17" s="1364"/>
      <c r="RYJ17" s="1364"/>
      <c r="RYK17" s="1364"/>
      <c r="RYL17" s="1364"/>
      <c r="RYM17" s="1364"/>
      <c r="RYN17" s="1364"/>
      <c r="RYO17" s="1364"/>
      <c r="RYP17" s="1364"/>
      <c r="RYQ17" s="1364"/>
      <c r="RYR17" s="1364"/>
      <c r="RYS17" s="1364"/>
      <c r="RYT17" s="1364"/>
      <c r="RYU17" s="1364"/>
      <c r="RYV17" s="1364"/>
      <c r="RYW17" s="1364"/>
      <c r="RYX17" s="1364"/>
      <c r="RYY17" s="1364"/>
      <c r="RYZ17" s="1364"/>
      <c r="RZA17" s="1364"/>
      <c r="RZB17" s="1364"/>
      <c r="RZC17" s="1364"/>
      <c r="RZD17" s="1364"/>
      <c r="RZE17" s="1364"/>
      <c r="RZF17" s="1364"/>
      <c r="RZG17" s="1364"/>
      <c r="RZH17" s="1364"/>
      <c r="RZI17" s="1364"/>
      <c r="RZJ17" s="1364"/>
      <c r="RZK17" s="1364"/>
      <c r="RZL17" s="1364"/>
      <c r="RZM17" s="1364"/>
      <c r="RZN17" s="1364"/>
      <c r="RZO17" s="1364"/>
      <c r="RZP17" s="1364"/>
      <c r="RZQ17" s="1364"/>
      <c r="RZR17" s="1364"/>
      <c r="RZS17" s="1364"/>
      <c r="RZT17" s="1364"/>
      <c r="RZU17" s="1364"/>
      <c r="RZV17" s="1364"/>
      <c r="RZW17" s="1364"/>
      <c r="RZX17" s="1364"/>
      <c r="RZY17" s="1364"/>
      <c r="RZZ17" s="1364"/>
      <c r="SAA17" s="1364"/>
      <c r="SAB17" s="1364"/>
      <c r="SAC17" s="1364"/>
      <c r="SAD17" s="1364"/>
      <c r="SAE17" s="1364"/>
      <c r="SAF17" s="1364"/>
      <c r="SAG17" s="1364"/>
      <c r="SAH17" s="1364"/>
      <c r="SAI17" s="1364"/>
      <c r="SAJ17" s="1364"/>
      <c r="SAK17" s="1364"/>
      <c r="SAL17" s="1364"/>
      <c r="SAM17" s="1364"/>
      <c r="SAN17" s="1364"/>
      <c r="SAO17" s="1364"/>
      <c r="SAP17" s="1364"/>
      <c r="SAQ17" s="1364"/>
      <c r="SAR17" s="1364"/>
      <c r="SAS17" s="1364"/>
      <c r="SAT17" s="1364"/>
      <c r="SAU17" s="1364"/>
      <c r="SAV17" s="1364"/>
      <c r="SAW17" s="1364"/>
      <c r="SAX17" s="1364"/>
      <c r="SAY17" s="1364"/>
      <c r="SAZ17" s="1364"/>
      <c r="SBA17" s="1364"/>
      <c r="SBB17" s="1364"/>
      <c r="SBC17" s="1364"/>
      <c r="SBD17" s="1364"/>
      <c r="SBE17" s="1364"/>
      <c r="SBF17" s="1364"/>
      <c r="SBG17" s="1364"/>
      <c r="SBH17" s="1364"/>
      <c r="SBI17" s="1364"/>
      <c r="SBJ17" s="1364"/>
      <c r="SBK17" s="1364"/>
      <c r="SBL17" s="1364"/>
      <c r="SBM17" s="1364"/>
      <c r="SBN17" s="1364"/>
      <c r="SBO17" s="1364"/>
      <c r="SBP17" s="1364"/>
      <c r="SBQ17" s="1364"/>
      <c r="SBR17" s="1364"/>
      <c r="SBS17" s="1364"/>
      <c r="SBT17" s="1364"/>
      <c r="SBU17" s="1364"/>
      <c r="SBV17" s="1364"/>
      <c r="SBW17" s="1364"/>
      <c r="SBX17" s="1364"/>
      <c r="SBY17" s="1364"/>
      <c r="SBZ17" s="1364"/>
      <c r="SCA17" s="1364"/>
      <c r="SCB17" s="1364"/>
      <c r="SCC17" s="1364"/>
      <c r="SCD17" s="1364"/>
      <c r="SCE17" s="1364"/>
      <c r="SCF17" s="1364"/>
      <c r="SCG17" s="1364"/>
      <c r="SCH17" s="1364"/>
      <c r="SCI17" s="1364"/>
      <c r="SCJ17" s="1364"/>
      <c r="SCK17" s="1364"/>
      <c r="SCL17" s="1364"/>
      <c r="SCM17" s="1364"/>
      <c r="SCN17" s="1364"/>
      <c r="SCO17" s="1364"/>
      <c r="SCP17" s="1364"/>
      <c r="SCQ17" s="1364"/>
      <c r="SCR17" s="1364"/>
      <c r="SCS17" s="1364"/>
      <c r="SCT17" s="1364"/>
      <c r="SCU17" s="1364"/>
      <c r="SCV17" s="1364"/>
      <c r="SCW17" s="1364"/>
      <c r="SCX17" s="1364"/>
      <c r="SCY17" s="1364"/>
      <c r="SCZ17" s="1364"/>
      <c r="SDA17" s="1364"/>
      <c r="SDB17" s="1364"/>
      <c r="SDC17" s="1364"/>
      <c r="SDD17" s="1364"/>
      <c r="SDE17" s="1364"/>
      <c r="SDF17" s="1364"/>
      <c r="SDG17" s="1364"/>
      <c r="SDH17" s="1364"/>
      <c r="SDI17" s="1364"/>
      <c r="SDJ17" s="1364"/>
      <c r="SDK17" s="1364"/>
      <c r="SDL17" s="1364"/>
      <c r="SDM17" s="1364"/>
      <c r="SDN17" s="1364"/>
      <c r="SDO17" s="1364"/>
      <c r="SDP17" s="1364"/>
      <c r="SDQ17" s="1364"/>
      <c r="SDR17" s="1364"/>
      <c r="SDS17" s="1364"/>
      <c r="SDT17" s="1364"/>
      <c r="SDU17" s="1364"/>
      <c r="SDV17" s="1364"/>
      <c r="SDW17" s="1364"/>
      <c r="SDX17" s="1364"/>
      <c r="SDY17" s="1364"/>
      <c r="SDZ17" s="1364"/>
      <c r="SEA17" s="1364"/>
      <c r="SEB17" s="1364"/>
      <c r="SEC17" s="1364"/>
      <c r="SED17" s="1364"/>
      <c r="SEE17" s="1364"/>
      <c r="SEF17" s="1364"/>
      <c r="SEG17" s="1364"/>
      <c r="SEH17" s="1364"/>
      <c r="SEI17" s="1364"/>
      <c r="SEJ17" s="1364"/>
      <c r="SEK17" s="1364"/>
      <c r="SEL17" s="1364"/>
      <c r="SEM17" s="1364"/>
      <c r="SEN17" s="1364"/>
      <c r="SEO17" s="1364"/>
      <c r="SEP17" s="1364"/>
      <c r="SEQ17" s="1364"/>
      <c r="SER17" s="1364"/>
      <c r="SES17" s="1364"/>
      <c r="SET17" s="1364"/>
      <c r="SEU17" s="1364"/>
      <c r="SEV17" s="1364"/>
      <c r="SEW17" s="1364"/>
      <c r="SEX17" s="1364"/>
      <c r="SEY17" s="1364"/>
      <c r="SEZ17" s="1364"/>
      <c r="SFA17" s="1364"/>
      <c r="SFB17" s="1364"/>
      <c r="SFC17" s="1364"/>
      <c r="SFD17" s="1364"/>
      <c r="SFE17" s="1364"/>
      <c r="SFF17" s="1364"/>
      <c r="SFG17" s="1364"/>
      <c r="SFH17" s="1364"/>
      <c r="SFI17" s="1364"/>
      <c r="SFJ17" s="1364"/>
      <c r="SFK17" s="1364"/>
      <c r="SFL17" s="1364"/>
      <c r="SFM17" s="1364"/>
      <c r="SFN17" s="1364"/>
      <c r="SFO17" s="1364"/>
      <c r="SFP17" s="1364"/>
      <c r="SFQ17" s="1364"/>
      <c r="SFR17" s="1364"/>
      <c r="SFS17" s="1364"/>
      <c r="SFT17" s="1364"/>
      <c r="SFU17" s="1364"/>
      <c r="SFV17" s="1364"/>
      <c r="SFW17" s="1364"/>
      <c r="SFX17" s="1364"/>
      <c r="SFY17" s="1364"/>
      <c r="SFZ17" s="1364"/>
      <c r="SGA17" s="1364"/>
      <c r="SGB17" s="1364"/>
      <c r="SGC17" s="1364"/>
      <c r="SGD17" s="1364"/>
      <c r="SGE17" s="1364"/>
      <c r="SGF17" s="1364"/>
      <c r="SGG17" s="1364"/>
      <c r="SGH17" s="1364"/>
      <c r="SGI17" s="1364"/>
      <c r="SGJ17" s="1364"/>
      <c r="SGK17" s="1364"/>
      <c r="SGL17" s="1364"/>
      <c r="SGM17" s="1364"/>
      <c r="SGN17" s="1364"/>
      <c r="SGO17" s="1364"/>
      <c r="SGP17" s="1364"/>
      <c r="SGQ17" s="1364"/>
      <c r="SGR17" s="1364"/>
      <c r="SGS17" s="1364"/>
      <c r="SGT17" s="1364"/>
      <c r="SGU17" s="1364"/>
      <c r="SGV17" s="1364"/>
      <c r="SGW17" s="1364"/>
      <c r="SGX17" s="1364"/>
      <c r="SGY17" s="1364"/>
      <c r="SGZ17" s="1364"/>
      <c r="SHA17" s="1364"/>
      <c r="SHB17" s="1364"/>
      <c r="SHC17" s="1364"/>
      <c r="SHD17" s="1364"/>
      <c r="SHE17" s="1364"/>
      <c r="SHF17" s="1364"/>
      <c r="SHG17" s="1364"/>
      <c r="SHH17" s="1364"/>
      <c r="SHI17" s="1364"/>
      <c r="SHJ17" s="1364"/>
      <c r="SHK17" s="1364"/>
      <c r="SHL17" s="1364"/>
      <c r="SHM17" s="1364"/>
      <c r="SHN17" s="1364"/>
      <c r="SHO17" s="1364"/>
      <c r="SHP17" s="1364"/>
      <c r="SHQ17" s="1364"/>
      <c r="SHR17" s="1364"/>
      <c r="SHS17" s="1364"/>
      <c r="SHT17" s="1364"/>
      <c r="SHU17" s="1364"/>
      <c r="SHV17" s="1364"/>
      <c r="SHW17" s="1364"/>
      <c r="SHX17" s="1364"/>
      <c r="SHY17" s="1364"/>
      <c r="SHZ17" s="1364"/>
      <c r="SIA17" s="1364"/>
      <c r="SIB17" s="1364"/>
      <c r="SIC17" s="1364"/>
      <c r="SID17" s="1364"/>
      <c r="SIE17" s="1364"/>
      <c r="SIF17" s="1364"/>
      <c r="SIG17" s="1364"/>
      <c r="SIH17" s="1364"/>
      <c r="SII17" s="1364"/>
      <c r="SIJ17" s="1364"/>
      <c r="SIK17" s="1364"/>
      <c r="SIL17" s="1364"/>
      <c r="SIM17" s="1364"/>
      <c r="SIN17" s="1364"/>
      <c r="SIO17" s="1364"/>
      <c r="SIP17" s="1364"/>
      <c r="SIQ17" s="1364"/>
      <c r="SIR17" s="1364"/>
      <c r="SIS17" s="1364"/>
      <c r="SIT17" s="1364"/>
      <c r="SIU17" s="1364"/>
      <c r="SIV17" s="1364"/>
      <c r="SIW17" s="1364"/>
      <c r="SIX17" s="1364"/>
      <c r="SIY17" s="1364"/>
      <c r="SIZ17" s="1364"/>
      <c r="SJA17" s="1364"/>
      <c r="SJB17" s="1364"/>
      <c r="SJC17" s="1364"/>
      <c r="SJD17" s="1364"/>
      <c r="SJE17" s="1364"/>
      <c r="SJF17" s="1364"/>
      <c r="SJG17" s="1364"/>
      <c r="SJH17" s="1364"/>
      <c r="SJI17" s="1364"/>
      <c r="SJJ17" s="1364"/>
      <c r="SJK17" s="1364"/>
      <c r="SJL17" s="1364"/>
      <c r="SJM17" s="1364"/>
      <c r="SJN17" s="1364"/>
      <c r="SJO17" s="1364"/>
      <c r="SJP17" s="1364"/>
      <c r="SJQ17" s="1364"/>
      <c r="SJR17" s="1364"/>
      <c r="SJS17" s="1364"/>
      <c r="SJT17" s="1364"/>
      <c r="SJU17" s="1364"/>
      <c r="SJV17" s="1364"/>
      <c r="SJW17" s="1364"/>
      <c r="SJX17" s="1364"/>
      <c r="SJY17" s="1364"/>
      <c r="SJZ17" s="1364"/>
      <c r="SKA17" s="1364"/>
      <c r="SKB17" s="1364"/>
      <c r="SKC17" s="1364"/>
      <c r="SKD17" s="1364"/>
      <c r="SKE17" s="1364"/>
      <c r="SKF17" s="1364"/>
      <c r="SKG17" s="1364"/>
      <c r="SKH17" s="1364"/>
      <c r="SKI17" s="1364"/>
      <c r="SKJ17" s="1364"/>
      <c r="SKK17" s="1364"/>
      <c r="SKL17" s="1364"/>
      <c r="SKM17" s="1364"/>
      <c r="SKN17" s="1364"/>
      <c r="SKO17" s="1364"/>
      <c r="SKP17" s="1364"/>
      <c r="SKQ17" s="1364"/>
      <c r="SKR17" s="1364"/>
      <c r="SKS17" s="1364"/>
      <c r="SKT17" s="1364"/>
      <c r="SKU17" s="1364"/>
      <c r="SKV17" s="1364"/>
      <c r="SKW17" s="1364"/>
      <c r="SKX17" s="1364"/>
      <c r="SKY17" s="1364"/>
      <c r="SKZ17" s="1364"/>
      <c r="SLA17" s="1364"/>
      <c r="SLB17" s="1364"/>
      <c r="SLC17" s="1364"/>
      <c r="SLD17" s="1364"/>
      <c r="SLE17" s="1364"/>
      <c r="SLF17" s="1364"/>
      <c r="SLG17" s="1364"/>
      <c r="SLH17" s="1364"/>
      <c r="SLI17" s="1364"/>
      <c r="SLJ17" s="1364"/>
      <c r="SLK17" s="1364"/>
      <c r="SLL17" s="1364"/>
      <c r="SLM17" s="1364"/>
      <c r="SLN17" s="1364"/>
      <c r="SLO17" s="1364"/>
      <c r="SLP17" s="1364"/>
      <c r="SLQ17" s="1364"/>
      <c r="SLR17" s="1364"/>
      <c r="SLS17" s="1364"/>
      <c r="SLT17" s="1364"/>
      <c r="SLU17" s="1364"/>
      <c r="SLV17" s="1364"/>
      <c r="SLW17" s="1364"/>
      <c r="SLX17" s="1364"/>
      <c r="SLY17" s="1364"/>
      <c r="SLZ17" s="1364"/>
      <c r="SMA17" s="1364"/>
      <c r="SMB17" s="1364"/>
      <c r="SMC17" s="1364"/>
      <c r="SMD17" s="1364"/>
      <c r="SME17" s="1364"/>
      <c r="SMF17" s="1364"/>
      <c r="SMG17" s="1364"/>
      <c r="SMH17" s="1364"/>
      <c r="SMI17" s="1364"/>
      <c r="SMJ17" s="1364"/>
      <c r="SMK17" s="1364"/>
      <c r="SML17" s="1364"/>
      <c r="SMM17" s="1364"/>
      <c r="SMN17" s="1364"/>
      <c r="SMO17" s="1364"/>
      <c r="SMP17" s="1364"/>
      <c r="SMQ17" s="1364"/>
      <c r="SMR17" s="1364"/>
      <c r="SMS17" s="1364"/>
      <c r="SMT17" s="1364"/>
      <c r="SMU17" s="1364"/>
      <c r="SMV17" s="1364"/>
      <c r="SMW17" s="1364"/>
      <c r="SMX17" s="1364"/>
      <c r="SMY17" s="1364"/>
      <c r="SMZ17" s="1364"/>
      <c r="SNA17" s="1364"/>
      <c r="SNB17" s="1364"/>
      <c r="SNC17" s="1364"/>
      <c r="SND17" s="1364"/>
      <c r="SNE17" s="1364"/>
      <c r="SNF17" s="1364"/>
      <c r="SNG17" s="1364"/>
      <c r="SNH17" s="1364"/>
      <c r="SNI17" s="1364"/>
      <c r="SNJ17" s="1364"/>
      <c r="SNK17" s="1364"/>
      <c r="SNL17" s="1364"/>
      <c r="SNM17" s="1364"/>
      <c r="SNN17" s="1364"/>
      <c r="SNO17" s="1364"/>
      <c r="SNP17" s="1364"/>
      <c r="SNQ17" s="1364"/>
      <c r="SNR17" s="1364"/>
      <c r="SNS17" s="1364"/>
      <c r="SNT17" s="1364"/>
      <c r="SNU17" s="1364"/>
      <c r="SNV17" s="1364"/>
      <c r="SNW17" s="1364"/>
      <c r="SNX17" s="1364"/>
      <c r="SNY17" s="1364"/>
      <c r="SNZ17" s="1364"/>
      <c r="SOA17" s="1364"/>
      <c r="SOB17" s="1364"/>
      <c r="SOC17" s="1364"/>
      <c r="SOD17" s="1364"/>
      <c r="SOE17" s="1364"/>
      <c r="SOF17" s="1364"/>
      <c r="SOG17" s="1364"/>
      <c r="SOH17" s="1364"/>
      <c r="SOI17" s="1364"/>
      <c r="SOJ17" s="1364"/>
      <c r="SOK17" s="1364"/>
      <c r="SOL17" s="1364"/>
      <c r="SOM17" s="1364"/>
      <c r="SON17" s="1364"/>
      <c r="SOO17" s="1364"/>
      <c r="SOP17" s="1364"/>
      <c r="SOQ17" s="1364"/>
      <c r="SOR17" s="1364"/>
      <c r="SOS17" s="1364"/>
      <c r="SOT17" s="1364"/>
      <c r="SOU17" s="1364"/>
      <c r="SOV17" s="1364"/>
      <c r="SOW17" s="1364"/>
      <c r="SOX17" s="1364"/>
      <c r="SOY17" s="1364"/>
      <c r="SOZ17" s="1364"/>
      <c r="SPA17" s="1364"/>
      <c r="SPB17" s="1364"/>
      <c r="SPC17" s="1364"/>
      <c r="SPD17" s="1364"/>
      <c r="SPE17" s="1364"/>
      <c r="SPF17" s="1364"/>
      <c r="SPG17" s="1364"/>
      <c r="SPH17" s="1364"/>
      <c r="SPI17" s="1364"/>
      <c r="SPJ17" s="1364"/>
      <c r="SPK17" s="1364"/>
      <c r="SPL17" s="1364"/>
      <c r="SPM17" s="1364"/>
      <c r="SPN17" s="1364"/>
      <c r="SPO17" s="1364"/>
      <c r="SPP17" s="1364"/>
      <c r="SPQ17" s="1364"/>
      <c r="SPR17" s="1364"/>
      <c r="SPS17" s="1364"/>
      <c r="SPT17" s="1364"/>
      <c r="SPU17" s="1364"/>
      <c r="SPV17" s="1364"/>
      <c r="SPW17" s="1364"/>
      <c r="SPX17" s="1364"/>
      <c r="SPY17" s="1364"/>
      <c r="SPZ17" s="1364"/>
      <c r="SQA17" s="1364"/>
      <c r="SQB17" s="1364"/>
      <c r="SQC17" s="1364"/>
      <c r="SQD17" s="1364"/>
      <c r="SQE17" s="1364"/>
      <c r="SQF17" s="1364"/>
      <c r="SQG17" s="1364"/>
      <c r="SQH17" s="1364"/>
      <c r="SQI17" s="1364"/>
      <c r="SQJ17" s="1364"/>
      <c r="SQK17" s="1364"/>
      <c r="SQL17" s="1364"/>
      <c r="SQM17" s="1364"/>
      <c r="SQN17" s="1364"/>
      <c r="SQO17" s="1364"/>
      <c r="SQP17" s="1364"/>
      <c r="SQQ17" s="1364"/>
      <c r="SQR17" s="1364"/>
      <c r="SQS17" s="1364"/>
      <c r="SQT17" s="1364"/>
      <c r="SQU17" s="1364"/>
      <c r="SQV17" s="1364"/>
      <c r="SQW17" s="1364"/>
      <c r="SQX17" s="1364"/>
      <c r="SQY17" s="1364"/>
      <c r="SQZ17" s="1364"/>
      <c r="SRA17" s="1364"/>
      <c r="SRB17" s="1364"/>
      <c r="SRC17" s="1364"/>
      <c r="SRD17" s="1364"/>
      <c r="SRE17" s="1364"/>
      <c r="SRF17" s="1364"/>
      <c r="SRG17" s="1364"/>
      <c r="SRH17" s="1364"/>
      <c r="SRI17" s="1364"/>
      <c r="SRJ17" s="1364"/>
      <c r="SRK17" s="1364"/>
      <c r="SRL17" s="1364"/>
      <c r="SRM17" s="1364"/>
      <c r="SRN17" s="1364"/>
      <c r="SRO17" s="1364"/>
      <c r="SRP17" s="1364"/>
      <c r="SRQ17" s="1364"/>
      <c r="SRR17" s="1364"/>
      <c r="SRS17" s="1364"/>
      <c r="SRT17" s="1364"/>
      <c r="SRU17" s="1364"/>
      <c r="SRV17" s="1364"/>
      <c r="SRW17" s="1364"/>
      <c r="SRX17" s="1364"/>
      <c r="SRY17" s="1364"/>
      <c r="SRZ17" s="1364"/>
      <c r="SSA17" s="1364"/>
      <c r="SSB17" s="1364"/>
      <c r="SSC17" s="1364"/>
      <c r="SSD17" s="1364"/>
      <c r="SSE17" s="1364"/>
      <c r="SSF17" s="1364"/>
      <c r="SSG17" s="1364"/>
      <c r="SSH17" s="1364"/>
      <c r="SSI17" s="1364"/>
      <c r="SSJ17" s="1364"/>
      <c r="SSK17" s="1364"/>
      <c r="SSL17" s="1364"/>
      <c r="SSM17" s="1364"/>
      <c r="SSN17" s="1364"/>
      <c r="SSO17" s="1364"/>
      <c r="SSP17" s="1364"/>
      <c r="SSQ17" s="1364"/>
      <c r="SSR17" s="1364"/>
      <c r="SSS17" s="1364"/>
      <c r="SST17" s="1364"/>
      <c r="SSU17" s="1364"/>
      <c r="SSV17" s="1364"/>
      <c r="SSW17" s="1364"/>
      <c r="SSX17" s="1364"/>
      <c r="SSY17" s="1364"/>
      <c r="SSZ17" s="1364"/>
      <c r="STA17" s="1364"/>
      <c r="STB17" s="1364"/>
      <c r="STC17" s="1364"/>
      <c r="STD17" s="1364"/>
      <c r="STE17" s="1364"/>
      <c r="STF17" s="1364"/>
      <c r="STG17" s="1364"/>
      <c r="STH17" s="1364"/>
      <c r="STI17" s="1364"/>
      <c r="STJ17" s="1364"/>
      <c r="STK17" s="1364"/>
      <c r="STL17" s="1364"/>
      <c r="STM17" s="1364"/>
      <c r="STN17" s="1364"/>
      <c r="STO17" s="1364"/>
      <c r="STP17" s="1364"/>
      <c r="STQ17" s="1364"/>
      <c r="STR17" s="1364"/>
      <c r="STS17" s="1364"/>
      <c r="STT17" s="1364"/>
      <c r="STU17" s="1364"/>
      <c r="STV17" s="1364"/>
      <c r="STW17" s="1364"/>
      <c r="STX17" s="1364"/>
      <c r="STY17" s="1364"/>
      <c r="STZ17" s="1364"/>
      <c r="SUA17" s="1364"/>
      <c r="SUB17" s="1364"/>
      <c r="SUC17" s="1364"/>
      <c r="SUD17" s="1364"/>
      <c r="SUE17" s="1364"/>
      <c r="SUF17" s="1364"/>
      <c r="SUG17" s="1364"/>
      <c r="SUH17" s="1364"/>
      <c r="SUI17" s="1364"/>
      <c r="SUJ17" s="1364"/>
      <c r="SUK17" s="1364"/>
      <c r="SUL17" s="1364"/>
      <c r="SUM17" s="1364"/>
      <c r="SUN17" s="1364"/>
      <c r="SUO17" s="1364"/>
      <c r="SUP17" s="1364"/>
      <c r="SUQ17" s="1364"/>
      <c r="SUR17" s="1364"/>
      <c r="SUS17" s="1364"/>
      <c r="SUT17" s="1364"/>
      <c r="SUU17" s="1364"/>
      <c r="SUV17" s="1364"/>
      <c r="SUW17" s="1364"/>
      <c r="SUX17" s="1364"/>
      <c r="SUY17" s="1364"/>
      <c r="SUZ17" s="1364"/>
      <c r="SVA17" s="1364"/>
      <c r="SVB17" s="1364"/>
      <c r="SVC17" s="1364"/>
      <c r="SVD17" s="1364"/>
      <c r="SVE17" s="1364"/>
      <c r="SVF17" s="1364"/>
      <c r="SVG17" s="1364"/>
      <c r="SVH17" s="1364"/>
      <c r="SVI17" s="1364"/>
      <c r="SVJ17" s="1364"/>
      <c r="SVK17" s="1364"/>
      <c r="SVL17" s="1364"/>
      <c r="SVM17" s="1364"/>
      <c r="SVN17" s="1364"/>
      <c r="SVO17" s="1364"/>
      <c r="SVP17" s="1364"/>
      <c r="SVQ17" s="1364"/>
      <c r="SVR17" s="1364"/>
      <c r="SVS17" s="1364"/>
      <c r="SVT17" s="1364"/>
      <c r="SVU17" s="1364"/>
      <c r="SVV17" s="1364"/>
      <c r="SVW17" s="1364"/>
      <c r="SVX17" s="1364"/>
      <c r="SVY17" s="1364"/>
      <c r="SVZ17" s="1364"/>
      <c r="SWA17" s="1364"/>
      <c r="SWB17" s="1364"/>
      <c r="SWC17" s="1364"/>
      <c r="SWD17" s="1364"/>
      <c r="SWE17" s="1364"/>
      <c r="SWF17" s="1364"/>
      <c r="SWG17" s="1364"/>
      <c r="SWH17" s="1364"/>
      <c r="SWI17" s="1364"/>
      <c r="SWJ17" s="1364"/>
      <c r="SWK17" s="1364"/>
      <c r="SWL17" s="1364"/>
      <c r="SWM17" s="1364"/>
      <c r="SWN17" s="1364"/>
      <c r="SWO17" s="1364"/>
      <c r="SWP17" s="1364"/>
      <c r="SWQ17" s="1364"/>
      <c r="SWR17" s="1364"/>
      <c r="SWS17" s="1364"/>
      <c r="SWT17" s="1364"/>
      <c r="SWU17" s="1364"/>
      <c r="SWV17" s="1364"/>
      <c r="SWW17" s="1364"/>
      <c r="SWX17" s="1364"/>
      <c r="SWY17" s="1364"/>
      <c r="SWZ17" s="1364"/>
      <c r="SXA17" s="1364"/>
      <c r="SXB17" s="1364"/>
      <c r="SXC17" s="1364"/>
      <c r="SXD17" s="1364"/>
      <c r="SXE17" s="1364"/>
      <c r="SXF17" s="1364"/>
      <c r="SXG17" s="1364"/>
      <c r="SXH17" s="1364"/>
      <c r="SXI17" s="1364"/>
      <c r="SXJ17" s="1364"/>
      <c r="SXK17" s="1364"/>
      <c r="SXL17" s="1364"/>
      <c r="SXM17" s="1364"/>
      <c r="SXN17" s="1364"/>
      <c r="SXO17" s="1364"/>
      <c r="SXP17" s="1364"/>
      <c r="SXQ17" s="1364"/>
      <c r="SXR17" s="1364"/>
      <c r="SXS17" s="1364"/>
      <c r="SXT17" s="1364"/>
      <c r="SXU17" s="1364"/>
      <c r="SXV17" s="1364"/>
      <c r="SXW17" s="1364"/>
      <c r="SXX17" s="1364"/>
      <c r="SXY17" s="1364"/>
      <c r="SXZ17" s="1364"/>
      <c r="SYA17" s="1364"/>
      <c r="SYB17" s="1364"/>
      <c r="SYC17" s="1364"/>
      <c r="SYD17" s="1364"/>
      <c r="SYE17" s="1364"/>
      <c r="SYF17" s="1364"/>
      <c r="SYG17" s="1364"/>
      <c r="SYH17" s="1364"/>
      <c r="SYI17" s="1364"/>
      <c r="SYJ17" s="1364"/>
      <c r="SYK17" s="1364"/>
      <c r="SYL17" s="1364"/>
      <c r="SYM17" s="1364"/>
      <c r="SYN17" s="1364"/>
      <c r="SYO17" s="1364"/>
      <c r="SYP17" s="1364"/>
      <c r="SYQ17" s="1364"/>
      <c r="SYR17" s="1364"/>
      <c r="SYS17" s="1364"/>
      <c r="SYT17" s="1364"/>
      <c r="SYU17" s="1364"/>
      <c r="SYV17" s="1364"/>
      <c r="SYW17" s="1364"/>
      <c r="SYX17" s="1364"/>
      <c r="SYY17" s="1364"/>
      <c r="SYZ17" s="1364"/>
      <c r="SZA17" s="1364"/>
      <c r="SZB17" s="1364"/>
      <c r="SZC17" s="1364"/>
      <c r="SZD17" s="1364"/>
      <c r="SZE17" s="1364"/>
      <c r="SZF17" s="1364"/>
      <c r="SZG17" s="1364"/>
      <c r="SZH17" s="1364"/>
      <c r="SZI17" s="1364"/>
      <c r="SZJ17" s="1364"/>
      <c r="SZK17" s="1364"/>
      <c r="SZL17" s="1364"/>
      <c r="SZM17" s="1364"/>
      <c r="SZN17" s="1364"/>
      <c r="SZO17" s="1364"/>
      <c r="SZP17" s="1364"/>
      <c r="SZQ17" s="1364"/>
      <c r="SZR17" s="1364"/>
      <c r="SZS17" s="1364"/>
      <c r="SZT17" s="1364"/>
      <c r="SZU17" s="1364"/>
      <c r="SZV17" s="1364"/>
      <c r="SZW17" s="1364"/>
      <c r="SZX17" s="1364"/>
      <c r="SZY17" s="1364"/>
      <c r="SZZ17" s="1364"/>
      <c r="TAA17" s="1364"/>
      <c r="TAB17" s="1364"/>
      <c r="TAC17" s="1364"/>
      <c r="TAD17" s="1364"/>
      <c r="TAE17" s="1364"/>
      <c r="TAF17" s="1364"/>
      <c r="TAG17" s="1364"/>
      <c r="TAH17" s="1364"/>
      <c r="TAI17" s="1364"/>
      <c r="TAJ17" s="1364"/>
      <c r="TAK17" s="1364"/>
      <c r="TAL17" s="1364"/>
      <c r="TAM17" s="1364"/>
      <c r="TAN17" s="1364"/>
      <c r="TAO17" s="1364"/>
      <c r="TAP17" s="1364"/>
      <c r="TAQ17" s="1364"/>
      <c r="TAR17" s="1364"/>
      <c r="TAS17" s="1364"/>
      <c r="TAT17" s="1364"/>
      <c r="TAU17" s="1364"/>
      <c r="TAV17" s="1364"/>
      <c r="TAW17" s="1364"/>
      <c r="TAX17" s="1364"/>
      <c r="TAY17" s="1364"/>
      <c r="TAZ17" s="1364"/>
      <c r="TBA17" s="1364"/>
      <c r="TBB17" s="1364"/>
      <c r="TBC17" s="1364"/>
      <c r="TBD17" s="1364"/>
      <c r="TBE17" s="1364"/>
      <c r="TBF17" s="1364"/>
      <c r="TBG17" s="1364"/>
      <c r="TBH17" s="1364"/>
      <c r="TBI17" s="1364"/>
      <c r="TBJ17" s="1364"/>
      <c r="TBK17" s="1364"/>
      <c r="TBL17" s="1364"/>
      <c r="TBM17" s="1364"/>
      <c r="TBN17" s="1364"/>
      <c r="TBO17" s="1364"/>
      <c r="TBP17" s="1364"/>
      <c r="TBQ17" s="1364"/>
      <c r="TBR17" s="1364"/>
      <c r="TBS17" s="1364"/>
      <c r="TBT17" s="1364"/>
      <c r="TBU17" s="1364"/>
      <c r="TBV17" s="1364"/>
      <c r="TBW17" s="1364"/>
      <c r="TBX17" s="1364"/>
      <c r="TBY17" s="1364"/>
      <c r="TBZ17" s="1364"/>
      <c r="TCA17" s="1364"/>
      <c r="TCB17" s="1364"/>
      <c r="TCC17" s="1364"/>
      <c r="TCD17" s="1364"/>
      <c r="TCE17" s="1364"/>
      <c r="TCF17" s="1364"/>
      <c r="TCG17" s="1364"/>
      <c r="TCH17" s="1364"/>
      <c r="TCI17" s="1364"/>
      <c r="TCJ17" s="1364"/>
      <c r="TCK17" s="1364"/>
      <c r="TCL17" s="1364"/>
      <c r="TCM17" s="1364"/>
      <c r="TCN17" s="1364"/>
      <c r="TCO17" s="1364"/>
      <c r="TCP17" s="1364"/>
      <c r="TCQ17" s="1364"/>
      <c r="TCR17" s="1364"/>
      <c r="TCS17" s="1364"/>
      <c r="TCT17" s="1364"/>
      <c r="TCU17" s="1364"/>
      <c r="TCV17" s="1364"/>
      <c r="TCW17" s="1364"/>
      <c r="TCX17" s="1364"/>
      <c r="TCY17" s="1364"/>
      <c r="TCZ17" s="1364"/>
      <c r="TDA17" s="1364"/>
      <c r="TDB17" s="1364"/>
      <c r="TDC17" s="1364"/>
      <c r="TDD17" s="1364"/>
      <c r="TDE17" s="1364"/>
      <c r="TDF17" s="1364"/>
      <c r="TDG17" s="1364"/>
      <c r="TDH17" s="1364"/>
      <c r="TDI17" s="1364"/>
      <c r="TDJ17" s="1364"/>
      <c r="TDK17" s="1364"/>
      <c r="TDL17" s="1364"/>
      <c r="TDM17" s="1364"/>
      <c r="TDN17" s="1364"/>
      <c r="TDO17" s="1364"/>
      <c r="TDP17" s="1364"/>
      <c r="TDQ17" s="1364"/>
      <c r="TDR17" s="1364"/>
      <c r="TDS17" s="1364"/>
      <c r="TDT17" s="1364"/>
      <c r="TDU17" s="1364"/>
      <c r="TDV17" s="1364"/>
      <c r="TDW17" s="1364"/>
      <c r="TDX17" s="1364"/>
      <c r="TDY17" s="1364"/>
      <c r="TDZ17" s="1364"/>
      <c r="TEA17" s="1364"/>
      <c r="TEB17" s="1364"/>
      <c r="TEC17" s="1364"/>
      <c r="TED17" s="1364"/>
      <c r="TEE17" s="1364"/>
      <c r="TEF17" s="1364"/>
      <c r="TEG17" s="1364"/>
      <c r="TEH17" s="1364"/>
      <c r="TEI17" s="1364"/>
      <c r="TEJ17" s="1364"/>
      <c r="TEK17" s="1364"/>
      <c r="TEL17" s="1364"/>
      <c r="TEM17" s="1364"/>
      <c r="TEN17" s="1364"/>
      <c r="TEO17" s="1364"/>
      <c r="TEP17" s="1364"/>
      <c r="TEQ17" s="1364"/>
      <c r="TER17" s="1364"/>
      <c r="TES17" s="1364"/>
      <c r="TET17" s="1364"/>
      <c r="TEU17" s="1364"/>
      <c r="TEV17" s="1364"/>
      <c r="TEW17" s="1364"/>
      <c r="TEX17" s="1364"/>
      <c r="TEY17" s="1364"/>
      <c r="TEZ17" s="1364"/>
      <c r="TFA17" s="1364"/>
      <c r="TFB17" s="1364"/>
      <c r="TFC17" s="1364"/>
      <c r="TFD17" s="1364"/>
      <c r="TFE17" s="1364"/>
      <c r="TFF17" s="1364"/>
      <c r="TFG17" s="1364"/>
      <c r="TFH17" s="1364"/>
      <c r="TFI17" s="1364"/>
      <c r="TFJ17" s="1364"/>
      <c r="TFK17" s="1364"/>
      <c r="TFL17" s="1364"/>
      <c r="TFM17" s="1364"/>
      <c r="TFN17" s="1364"/>
      <c r="TFO17" s="1364"/>
      <c r="TFP17" s="1364"/>
      <c r="TFQ17" s="1364"/>
      <c r="TFR17" s="1364"/>
      <c r="TFS17" s="1364"/>
      <c r="TFT17" s="1364"/>
      <c r="TFU17" s="1364"/>
      <c r="TFV17" s="1364"/>
      <c r="TFW17" s="1364"/>
      <c r="TFX17" s="1364"/>
      <c r="TFY17" s="1364"/>
      <c r="TFZ17" s="1364"/>
      <c r="TGA17" s="1364"/>
      <c r="TGB17" s="1364"/>
      <c r="TGC17" s="1364"/>
      <c r="TGD17" s="1364"/>
      <c r="TGE17" s="1364"/>
      <c r="TGF17" s="1364"/>
      <c r="TGG17" s="1364"/>
      <c r="TGH17" s="1364"/>
      <c r="TGI17" s="1364"/>
      <c r="TGJ17" s="1364"/>
      <c r="TGK17" s="1364"/>
      <c r="TGL17" s="1364"/>
      <c r="TGM17" s="1364"/>
      <c r="TGN17" s="1364"/>
      <c r="TGO17" s="1364"/>
      <c r="TGP17" s="1364"/>
      <c r="TGQ17" s="1364"/>
      <c r="TGR17" s="1364"/>
      <c r="TGS17" s="1364"/>
      <c r="TGT17" s="1364"/>
      <c r="TGU17" s="1364"/>
      <c r="TGV17" s="1364"/>
      <c r="TGW17" s="1364"/>
      <c r="TGX17" s="1364"/>
      <c r="TGY17" s="1364"/>
      <c r="TGZ17" s="1364"/>
      <c r="THA17" s="1364"/>
      <c r="THB17" s="1364"/>
      <c r="THC17" s="1364"/>
      <c r="THD17" s="1364"/>
      <c r="THE17" s="1364"/>
      <c r="THF17" s="1364"/>
      <c r="THG17" s="1364"/>
      <c r="THH17" s="1364"/>
      <c r="THI17" s="1364"/>
      <c r="THJ17" s="1364"/>
      <c r="THK17" s="1364"/>
      <c r="THL17" s="1364"/>
      <c r="THM17" s="1364"/>
      <c r="THN17" s="1364"/>
      <c r="THO17" s="1364"/>
      <c r="THP17" s="1364"/>
      <c r="THQ17" s="1364"/>
      <c r="THR17" s="1364"/>
      <c r="THS17" s="1364"/>
      <c r="THT17" s="1364"/>
      <c r="THU17" s="1364"/>
      <c r="THV17" s="1364"/>
      <c r="THW17" s="1364"/>
      <c r="THX17" s="1364"/>
      <c r="THY17" s="1364"/>
      <c r="THZ17" s="1364"/>
      <c r="TIA17" s="1364"/>
      <c r="TIB17" s="1364"/>
      <c r="TIC17" s="1364"/>
      <c r="TID17" s="1364"/>
      <c r="TIE17" s="1364"/>
      <c r="TIF17" s="1364"/>
      <c r="TIG17" s="1364"/>
      <c r="TIH17" s="1364"/>
      <c r="TII17" s="1364"/>
      <c r="TIJ17" s="1364"/>
      <c r="TIK17" s="1364"/>
      <c r="TIL17" s="1364"/>
      <c r="TIM17" s="1364"/>
      <c r="TIN17" s="1364"/>
      <c r="TIO17" s="1364"/>
      <c r="TIP17" s="1364"/>
      <c r="TIQ17" s="1364"/>
      <c r="TIR17" s="1364"/>
      <c r="TIS17" s="1364"/>
      <c r="TIT17" s="1364"/>
      <c r="TIU17" s="1364"/>
      <c r="TIV17" s="1364"/>
      <c r="TIW17" s="1364"/>
      <c r="TIX17" s="1364"/>
      <c r="TIY17" s="1364"/>
      <c r="TIZ17" s="1364"/>
      <c r="TJA17" s="1364"/>
      <c r="TJB17" s="1364"/>
      <c r="TJC17" s="1364"/>
      <c r="TJD17" s="1364"/>
      <c r="TJE17" s="1364"/>
      <c r="TJF17" s="1364"/>
      <c r="TJG17" s="1364"/>
      <c r="TJH17" s="1364"/>
      <c r="TJI17" s="1364"/>
      <c r="TJJ17" s="1364"/>
      <c r="TJK17" s="1364"/>
      <c r="TJL17" s="1364"/>
      <c r="TJM17" s="1364"/>
      <c r="TJN17" s="1364"/>
      <c r="TJO17" s="1364"/>
      <c r="TJP17" s="1364"/>
      <c r="TJQ17" s="1364"/>
      <c r="TJR17" s="1364"/>
      <c r="TJS17" s="1364"/>
      <c r="TJT17" s="1364"/>
      <c r="TJU17" s="1364"/>
      <c r="TJV17" s="1364"/>
      <c r="TJW17" s="1364"/>
      <c r="TJX17" s="1364"/>
      <c r="TJY17" s="1364"/>
      <c r="TJZ17" s="1364"/>
      <c r="TKA17" s="1364"/>
      <c r="TKB17" s="1364"/>
      <c r="TKC17" s="1364"/>
      <c r="TKD17" s="1364"/>
      <c r="TKE17" s="1364"/>
      <c r="TKF17" s="1364"/>
      <c r="TKG17" s="1364"/>
      <c r="TKH17" s="1364"/>
      <c r="TKI17" s="1364"/>
      <c r="TKJ17" s="1364"/>
      <c r="TKK17" s="1364"/>
      <c r="TKL17" s="1364"/>
      <c r="TKM17" s="1364"/>
      <c r="TKN17" s="1364"/>
      <c r="TKO17" s="1364"/>
      <c r="TKP17" s="1364"/>
      <c r="TKQ17" s="1364"/>
      <c r="TKR17" s="1364"/>
      <c r="TKS17" s="1364"/>
      <c r="TKT17" s="1364"/>
      <c r="TKU17" s="1364"/>
      <c r="TKV17" s="1364"/>
      <c r="TKW17" s="1364"/>
      <c r="TKX17" s="1364"/>
      <c r="TKY17" s="1364"/>
      <c r="TKZ17" s="1364"/>
      <c r="TLA17" s="1364"/>
      <c r="TLB17" s="1364"/>
      <c r="TLC17" s="1364"/>
      <c r="TLD17" s="1364"/>
      <c r="TLE17" s="1364"/>
      <c r="TLF17" s="1364"/>
      <c r="TLG17" s="1364"/>
      <c r="TLH17" s="1364"/>
      <c r="TLI17" s="1364"/>
      <c r="TLJ17" s="1364"/>
      <c r="TLK17" s="1364"/>
      <c r="TLL17" s="1364"/>
      <c r="TLM17" s="1364"/>
      <c r="TLN17" s="1364"/>
      <c r="TLO17" s="1364"/>
      <c r="TLP17" s="1364"/>
      <c r="TLQ17" s="1364"/>
      <c r="TLR17" s="1364"/>
      <c r="TLS17" s="1364"/>
      <c r="TLT17" s="1364"/>
      <c r="TLU17" s="1364"/>
      <c r="TLV17" s="1364"/>
      <c r="TLW17" s="1364"/>
      <c r="TLX17" s="1364"/>
      <c r="TLY17" s="1364"/>
      <c r="TLZ17" s="1364"/>
      <c r="TMA17" s="1364"/>
      <c r="TMB17" s="1364"/>
      <c r="TMC17" s="1364"/>
      <c r="TMD17" s="1364"/>
      <c r="TME17" s="1364"/>
      <c r="TMF17" s="1364"/>
      <c r="TMG17" s="1364"/>
      <c r="TMH17" s="1364"/>
      <c r="TMI17" s="1364"/>
      <c r="TMJ17" s="1364"/>
      <c r="TMK17" s="1364"/>
      <c r="TML17" s="1364"/>
      <c r="TMM17" s="1364"/>
      <c r="TMN17" s="1364"/>
      <c r="TMO17" s="1364"/>
      <c r="TMP17" s="1364"/>
      <c r="TMQ17" s="1364"/>
      <c r="TMR17" s="1364"/>
      <c r="TMS17" s="1364"/>
      <c r="TMT17" s="1364"/>
      <c r="TMU17" s="1364"/>
      <c r="TMV17" s="1364"/>
      <c r="TMW17" s="1364"/>
      <c r="TMX17" s="1364"/>
      <c r="TMY17" s="1364"/>
      <c r="TMZ17" s="1364"/>
      <c r="TNA17" s="1364"/>
      <c r="TNB17" s="1364"/>
      <c r="TNC17" s="1364"/>
      <c r="TND17" s="1364"/>
      <c r="TNE17" s="1364"/>
      <c r="TNF17" s="1364"/>
      <c r="TNG17" s="1364"/>
      <c r="TNH17" s="1364"/>
      <c r="TNI17" s="1364"/>
      <c r="TNJ17" s="1364"/>
      <c r="TNK17" s="1364"/>
      <c r="TNL17" s="1364"/>
      <c r="TNM17" s="1364"/>
      <c r="TNN17" s="1364"/>
      <c r="TNO17" s="1364"/>
      <c r="TNP17" s="1364"/>
      <c r="TNQ17" s="1364"/>
      <c r="TNR17" s="1364"/>
      <c r="TNS17" s="1364"/>
      <c r="TNT17" s="1364"/>
      <c r="TNU17" s="1364"/>
      <c r="TNV17" s="1364"/>
      <c r="TNW17" s="1364"/>
      <c r="TNX17" s="1364"/>
      <c r="TNY17" s="1364"/>
      <c r="TNZ17" s="1364"/>
      <c r="TOA17" s="1364"/>
      <c r="TOB17" s="1364"/>
      <c r="TOC17" s="1364"/>
      <c r="TOD17" s="1364"/>
      <c r="TOE17" s="1364"/>
      <c r="TOF17" s="1364"/>
      <c r="TOG17" s="1364"/>
      <c r="TOH17" s="1364"/>
      <c r="TOI17" s="1364"/>
      <c r="TOJ17" s="1364"/>
      <c r="TOK17" s="1364"/>
      <c r="TOL17" s="1364"/>
      <c r="TOM17" s="1364"/>
      <c r="TON17" s="1364"/>
      <c r="TOO17" s="1364"/>
      <c r="TOP17" s="1364"/>
      <c r="TOQ17" s="1364"/>
      <c r="TOR17" s="1364"/>
      <c r="TOS17" s="1364"/>
      <c r="TOT17" s="1364"/>
      <c r="TOU17" s="1364"/>
      <c r="TOV17" s="1364"/>
      <c r="TOW17" s="1364"/>
      <c r="TOX17" s="1364"/>
      <c r="TOY17" s="1364"/>
      <c r="TOZ17" s="1364"/>
      <c r="TPA17" s="1364"/>
      <c r="TPB17" s="1364"/>
      <c r="TPC17" s="1364"/>
      <c r="TPD17" s="1364"/>
      <c r="TPE17" s="1364"/>
      <c r="TPF17" s="1364"/>
      <c r="TPG17" s="1364"/>
      <c r="TPH17" s="1364"/>
      <c r="TPI17" s="1364"/>
      <c r="TPJ17" s="1364"/>
      <c r="TPK17" s="1364"/>
      <c r="TPL17" s="1364"/>
      <c r="TPM17" s="1364"/>
      <c r="TPN17" s="1364"/>
      <c r="TPO17" s="1364"/>
      <c r="TPP17" s="1364"/>
      <c r="TPQ17" s="1364"/>
      <c r="TPR17" s="1364"/>
      <c r="TPS17" s="1364"/>
      <c r="TPT17" s="1364"/>
      <c r="TPU17" s="1364"/>
      <c r="TPV17" s="1364"/>
      <c r="TPW17" s="1364"/>
      <c r="TPX17" s="1364"/>
      <c r="TPY17" s="1364"/>
      <c r="TPZ17" s="1364"/>
      <c r="TQA17" s="1364"/>
      <c r="TQB17" s="1364"/>
      <c r="TQC17" s="1364"/>
      <c r="TQD17" s="1364"/>
      <c r="TQE17" s="1364"/>
      <c r="TQF17" s="1364"/>
      <c r="TQG17" s="1364"/>
      <c r="TQH17" s="1364"/>
      <c r="TQI17" s="1364"/>
      <c r="TQJ17" s="1364"/>
      <c r="TQK17" s="1364"/>
      <c r="TQL17" s="1364"/>
      <c r="TQM17" s="1364"/>
      <c r="TQN17" s="1364"/>
      <c r="TQO17" s="1364"/>
      <c r="TQP17" s="1364"/>
      <c r="TQQ17" s="1364"/>
      <c r="TQR17" s="1364"/>
      <c r="TQS17" s="1364"/>
      <c r="TQT17" s="1364"/>
      <c r="TQU17" s="1364"/>
      <c r="TQV17" s="1364"/>
      <c r="TQW17" s="1364"/>
      <c r="TQX17" s="1364"/>
      <c r="TQY17" s="1364"/>
      <c r="TQZ17" s="1364"/>
      <c r="TRA17" s="1364"/>
      <c r="TRB17" s="1364"/>
      <c r="TRC17" s="1364"/>
      <c r="TRD17" s="1364"/>
      <c r="TRE17" s="1364"/>
      <c r="TRF17" s="1364"/>
      <c r="TRG17" s="1364"/>
      <c r="TRH17" s="1364"/>
      <c r="TRI17" s="1364"/>
      <c r="TRJ17" s="1364"/>
      <c r="TRK17" s="1364"/>
      <c r="TRL17" s="1364"/>
      <c r="TRM17" s="1364"/>
      <c r="TRN17" s="1364"/>
      <c r="TRO17" s="1364"/>
      <c r="TRP17" s="1364"/>
      <c r="TRQ17" s="1364"/>
      <c r="TRR17" s="1364"/>
      <c r="TRS17" s="1364"/>
      <c r="TRT17" s="1364"/>
      <c r="TRU17" s="1364"/>
      <c r="TRV17" s="1364"/>
      <c r="TRW17" s="1364"/>
      <c r="TRX17" s="1364"/>
      <c r="TRY17" s="1364"/>
      <c r="TRZ17" s="1364"/>
      <c r="TSA17" s="1364"/>
      <c r="TSB17" s="1364"/>
      <c r="TSC17" s="1364"/>
      <c r="TSD17" s="1364"/>
      <c r="TSE17" s="1364"/>
      <c r="TSF17" s="1364"/>
      <c r="TSG17" s="1364"/>
      <c r="TSH17" s="1364"/>
      <c r="TSI17" s="1364"/>
      <c r="TSJ17" s="1364"/>
      <c r="TSK17" s="1364"/>
      <c r="TSL17" s="1364"/>
      <c r="TSM17" s="1364"/>
      <c r="TSN17" s="1364"/>
      <c r="TSO17" s="1364"/>
      <c r="TSP17" s="1364"/>
      <c r="TSQ17" s="1364"/>
      <c r="TSR17" s="1364"/>
      <c r="TSS17" s="1364"/>
      <c r="TST17" s="1364"/>
      <c r="TSU17" s="1364"/>
      <c r="TSV17" s="1364"/>
      <c r="TSW17" s="1364"/>
      <c r="TSX17" s="1364"/>
      <c r="TSY17" s="1364"/>
      <c r="TSZ17" s="1364"/>
      <c r="TTA17" s="1364"/>
      <c r="TTB17" s="1364"/>
      <c r="TTC17" s="1364"/>
      <c r="TTD17" s="1364"/>
      <c r="TTE17" s="1364"/>
      <c r="TTF17" s="1364"/>
      <c r="TTG17" s="1364"/>
      <c r="TTH17" s="1364"/>
      <c r="TTI17" s="1364"/>
      <c r="TTJ17" s="1364"/>
      <c r="TTK17" s="1364"/>
      <c r="TTL17" s="1364"/>
      <c r="TTM17" s="1364"/>
      <c r="TTN17" s="1364"/>
      <c r="TTO17" s="1364"/>
      <c r="TTP17" s="1364"/>
      <c r="TTQ17" s="1364"/>
      <c r="TTR17" s="1364"/>
      <c r="TTS17" s="1364"/>
      <c r="TTT17" s="1364"/>
      <c r="TTU17" s="1364"/>
      <c r="TTV17" s="1364"/>
      <c r="TTW17" s="1364"/>
      <c r="TTX17" s="1364"/>
      <c r="TTY17" s="1364"/>
      <c r="TTZ17" s="1364"/>
      <c r="TUA17" s="1364"/>
      <c r="TUB17" s="1364"/>
      <c r="TUC17" s="1364"/>
      <c r="TUD17" s="1364"/>
      <c r="TUE17" s="1364"/>
      <c r="TUF17" s="1364"/>
      <c r="TUG17" s="1364"/>
      <c r="TUH17" s="1364"/>
      <c r="TUI17" s="1364"/>
      <c r="TUJ17" s="1364"/>
      <c r="TUK17" s="1364"/>
      <c r="TUL17" s="1364"/>
      <c r="TUM17" s="1364"/>
      <c r="TUN17" s="1364"/>
      <c r="TUO17" s="1364"/>
      <c r="TUP17" s="1364"/>
      <c r="TUQ17" s="1364"/>
      <c r="TUR17" s="1364"/>
      <c r="TUS17" s="1364"/>
      <c r="TUT17" s="1364"/>
      <c r="TUU17" s="1364"/>
      <c r="TUV17" s="1364"/>
      <c r="TUW17" s="1364"/>
      <c r="TUX17" s="1364"/>
      <c r="TUY17" s="1364"/>
      <c r="TUZ17" s="1364"/>
      <c r="TVA17" s="1364"/>
      <c r="TVB17" s="1364"/>
      <c r="TVC17" s="1364"/>
      <c r="TVD17" s="1364"/>
      <c r="TVE17" s="1364"/>
      <c r="TVF17" s="1364"/>
      <c r="TVG17" s="1364"/>
      <c r="TVH17" s="1364"/>
      <c r="TVI17" s="1364"/>
      <c r="TVJ17" s="1364"/>
      <c r="TVK17" s="1364"/>
      <c r="TVL17" s="1364"/>
      <c r="TVM17" s="1364"/>
      <c r="TVN17" s="1364"/>
      <c r="TVO17" s="1364"/>
      <c r="TVP17" s="1364"/>
      <c r="TVQ17" s="1364"/>
      <c r="TVR17" s="1364"/>
      <c r="TVS17" s="1364"/>
      <c r="TVT17" s="1364"/>
      <c r="TVU17" s="1364"/>
      <c r="TVV17" s="1364"/>
      <c r="TVW17" s="1364"/>
      <c r="TVX17" s="1364"/>
      <c r="TVY17" s="1364"/>
      <c r="TVZ17" s="1364"/>
      <c r="TWA17" s="1364"/>
      <c r="TWB17" s="1364"/>
      <c r="TWC17" s="1364"/>
      <c r="TWD17" s="1364"/>
      <c r="TWE17" s="1364"/>
      <c r="TWF17" s="1364"/>
      <c r="TWG17" s="1364"/>
      <c r="TWH17" s="1364"/>
      <c r="TWI17" s="1364"/>
      <c r="TWJ17" s="1364"/>
      <c r="TWK17" s="1364"/>
      <c r="TWL17" s="1364"/>
      <c r="TWM17" s="1364"/>
      <c r="TWN17" s="1364"/>
      <c r="TWO17" s="1364"/>
      <c r="TWP17" s="1364"/>
      <c r="TWQ17" s="1364"/>
      <c r="TWR17" s="1364"/>
      <c r="TWS17" s="1364"/>
      <c r="TWT17" s="1364"/>
      <c r="TWU17" s="1364"/>
      <c r="TWV17" s="1364"/>
      <c r="TWW17" s="1364"/>
      <c r="TWX17" s="1364"/>
      <c r="TWY17" s="1364"/>
      <c r="TWZ17" s="1364"/>
      <c r="TXA17" s="1364"/>
      <c r="TXB17" s="1364"/>
      <c r="TXC17" s="1364"/>
      <c r="TXD17" s="1364"/>
      <c r="TXE17" s="1364"/>
      <c r="TXF17" s="1364"/>
      <c r="TXG17" s="1364"/>
      <c r="TXH17" s="1364"/>
      <c r="TXI17" s="1364"/>
      <c r="TXJ17" s="1364"/>
      <c r="TXK17" s="1364"/>
      <c r="TXL17" s="1364"/>
      <c r="TXM17" s="1364"/>
      <c r="TXN17" s="1364"/>
      <c r="TXO17" s="1364"/>
      <c r="TXP17" s="1364"/>
      <c r="TXQ17" s="1364"/>
      <c r="TXR17" s="1364"/>
      <c r="TXS17" s="1364"/>
      <c r="TXT17" s="1364"/>
      <c r="TXU17" s="1364"/>
      <c r="TXV17" s="1364"/>
      <c r="TXW17" s="1364"/>
      <c r="TXX17" s="1364"/>
      <c r="TXY17" s="1364"/>
      <c r="TXZ17" s="1364"/>
      <c r="TYA17" s="1364"/>
      <c r="TYB17" s="1364"/>
      <c r="TYC17" s="1364"/>
      <c r="TYD17" s="1364"/>
      <c r="TYE17" s="1364"/>
      <c r="TYF17" s="1364"/>
      <c r="TYG17" s="1364"/>
      <c r="TYH17" s="1364"/>
      <c r="TYI17" s="1364"/>
      <c r="TYJ17" s="1364"/>
      <c r="TYK17" s="1364"/>
      <c r="TYL17" s="1364"/>
      <c r="TYM17" s="1364"/>
      <c r="TYN17" s="1364"/>
      <c r="TYO17" s="1364"/>
      <c r="TYP17" s="1364"/>
      <c r="TYQ17" s="1364"/>
      <c r="TYR17" s="1364"/>
      <c r="TYS17" s="1364"/>
      <c r="TYT17" s="1364"/>
      <c r="TYU17" s="1364"/>
      <c r="TYV17" s="1364"/>
      <c r="TYW17" s="1364"/>
      <c r="TYX17" s="1364"/>
      <c r="TYY17" s="1364"/>
      <c r="TYZ17" s="1364"/>
      <c r="TZA17" s="1364"/>
      <c r="TZB17" s="1364"/>
      <c r="TZC17" s="1364"/>
      <c r="TZD17" s="1364"/>
      <c r="TZE17" s="1364"/>
      <c r="TZF17" s="1364"/>
      <c r="TZG17" s="1364"/>
      <c r="TZH17" s="1364"/>
      <c r="TZI17" s="1364"/>
      <c r="TZJ17" s="1364"/>
      <c r="TZK17" s="1364"/>
      <c r="TZL17" s="1364"/>
      <c r="TZM17" s="1364"/>
      <c r="TZN17" s="1364"/>
      <c r="TZO17" s="1364"/>
      <c r="TZP17" s="1364"/>
      <c r="TZQ17" s="1364"/>
      <c r="TZR17" s="1364"/>
      <c r="TZS17" s="1364"/>
      <c r="TZT17" s="1364"/>
      <c r="TZU17" s="1364"/>
      <c r="TZV17" s="1364"/>
      <c r="TZW17" s="1364"/>
      <c r="TZX17" s="1364"/>
      <c r="TZY17" s="1364"/>
      <c r="TZZ17" s="1364"/>
      <c r="UAA17" s="1364"/>
      <c r="UAB17" s="1364"/>
      <c r="UAC17" s="1364"/>
      <c r="UAD17" s="1364"/>
      <c r="UAE17" s="1364"/>
      <c r="UAF17" s="1364"/>
      <c r="UAG17" s="1364"/>
      <c r="UAH17" s="1364"/>
      <c r="UAI17" s="1364"/>
      <c r="UAJ17" s="1364"/>
      <c r="UAK17" s="1364"/>
      <c r="UAL17" s="1364"/>
      <c r="UAM17" s="1364"/>
      <c r="UAN17" s="1364"/>
      <c r="UAO17" s="1364"/>
      <c r="UAP17" s="1364"/>
      <c r="UAQ17" s="1364"/>
      <c r="UAR17" s="1364"/>
      <c r="UAS17" s="1364"/>
      <c r="UAT17" s="1364"/>
      <c r="UAU17" s="1364"/>
      <c r="UAV17" s="1364"/>
      <c r="UAW17" s="1364"/>
      <c r="UAX17" s="1364"/>
      <c r="UAY17" s="1364"/>
      <c r="UAZ17" s="1364"/>
      <c r="UBA17" s="1364"/>
      <c r="UBB17" s="1364"/>
      <c r="UBC17" s="1364"/>
      <c r="UBD17" s="1364"/>
      <c r="UBE17" s="1364"/>
      <c r="UBF17" s="1364"/>
      <c r="UBG17" s="1364"/>
      <c r="UBH17" s="1364"/>
      <c r="UBI17" s="1364"/>
      <c r="UBJ17" s="1364"/>
      <c r="UBK17" s="1364"/>
      <c r="UBL17" s="1364"/>
      <c r="UBM17" s="1364"/>
      <c r="UBN17" s="1364"/>
      <c r="UBO17" s="1364"/>
      <c r="UBP17" s="1364"/>
      <c r="UBQ17" s="1364"/>
      <c r="UBR17" s="1364"/>
      <c r="UBS17" s="1364"/>
      <c r="UBT17" s="1364"/>
      <c r="UBU17" s="1364"/>
      <c r="UBV17" s="1364"/>
      <c r="UBW17" s="1364"/>
      <c r="UBX17" s="1364"/>
      <c r="UBY17" s="1364"/>
      <c r="UBZ17" s="1364"/>
      <c r="UCA17" s="1364"/>
      <c r="UCB17" s="1364"/>
      <c r="UCC17" s="1364"/>
      <c r="UCD17" s="1364"/>
      <c r="UCE17" s="1364"/>
      <c r="UCF17" s="1364"/>
      <c r="UCG17" s="1364"/>
      <c r="UCH17" s="1364"/>
      <c r="UCI17" s="1364"/>
      <c r="UCJ17" s="1364"/>
      <c r="UCK17" s="1364"/>
      <c r="UCL17" s="1364"/>
      <c r="UCM17" s="1364"/>
      <c r="UCN17" s="1364"/>
      <c r="UCO17" s="1364"/>
      <c r="UCP17" s="1364"/>
      <c r="UCQ17" s="1364"/>
      <c r="UCR17" s="1364"/>
      <c r="UCS17" s="1364"/>
      <c r="UCT17" s="1364"/>
      <c r="UCU17" s="1364"/>
      <c r="UCV17" s="1364"/>
      <c r="UCW17" s="1364"/>
      <c r="UCX17" s="1364"/>
      <c r="UCY17" s="1364"/>
      <c r="UCZ17" s="1364"/>
      <c r="UDA17" s="1364"/>
      <c r="UDB17" s="1364"/>
      <c r="UDC17" s="1364"/>
      <c r="UDD17" s="1364"/>
      <c r="UDE17" s="1364"/>
      <c r="UDF17" s="1364"/>
      <c r="UDG17" s="1364"/>
      <c r="UDH17" s="1364"/>
      <c r="UDI17" s="1364"/>
      <c r="UDJ17" s="1364"/>
      <c r="UDK17" s="1364"/>
      <c r="UDL17" s="1364"/>
      <c r="UDM17" s="1364"/>
      <c r="UDN17" s="1364"/>
      <c r="UDO17" s="1364"/>
      <c r="UDP17" s="1364"/>
      <c r="UDQ17" s="1364"/>
      <c r="UDR17" s="1364"/>
      <c r="UDS17" s="1364"/>
      <c r="UDT17" s="1364"/>
      <c r="UDU17" s="1364"/>
      <c r="UDV17" s="1364"/>
      <c r="UDW17" s="1364"/>
      <c r="UDX17" s="1364"/>
      <c r="UDY17" s="1364"/>
      <c r="UDZ17" s="1364"/>
      <c r="UEA17" s="1364"/>
      <c r="UEB17" s="1364"/>
      <c r="UEC17" s="1364"/>
      <c r="UED17" s="1364"/>
      <c r="UEE17" s="1364"/>
      <c r="UEF17" s="1364"/>
      <c r="UEG17" s="1364"/>
      <c r="UEH17" s="1364"/>
      <c r="UEI17" s="1364"/>
      <c r="UEJ17" s="1364"/>
      <c r="UEK17" s="1364"/>
      <c r="UEL17" s="1364"/>
      <c r="UEM17" s="1364"/>
      <c r="UEN17" s="1364"/>
      <c r="UEO17" s="1364"/>
      <c r="UEP17" s="1364"/>
      <c r="UEQ17" s="1364"/>
      <c r="UER17" s="1364"/>
      <c r="UES17" s="1364"/>
      <c r="UET17" s="1364"/>
      <c r="UEU17" s="1364"/>
      <c r="UEV17" s="1364"/>
      <c r="UEW17" s="1364"/>
      <c r="UEX17" s="1364"/>
      <c r="UEY17" s="1364"/>
      <c r="UEZ17" s="1364"/>
      <c r="UFA17" s="1364"/>
      <c r="UFB17" s="1364"/>
      <c r="UFC17" s="1364"/>
      <c r="UFD17" s="1364"/>
      <c r="UFE17" s="1364"/>
      <c r="UFF17" s="1364"/>
      <c r="UFG17" s="1364"/>
      <c r="UFH17" s="1364"/>
      <c r="UFI17" s="1364"/>
      <c r="UFJ17" s="1364"/>
      <c r="UFK17" s="1364"/>
      <c r="UFL17" s="1364"/>
      <c r="UFM17" s="1364"/>
      <c r="UFN17" s="1364"/>
      <c r="UFO17" s="1364"/>
      <c r="UFP17" s="1364"/>
      <c r="UFQ17" s="1364"/>
      <c r="UFR17" s="1364"/>
      <c r="UFS17" s="1364"/>
      <c r="UFT17" s="1364"/>
      <c r="UFU17" s="1364"/>
      <c r="UFV17" s="1364"/>
      <c r="UFW17" s="1364"/>
      <c r="UFX17" s="1364"/>
      <c r="UFY17" s="1364"/>
      <c r="UFZ17" s="1364"/>
      <c r="UGA17" s="1364"/>
      <c r="UGB17" s="1364"/>
      <c r="UGC17" s="1364"/>
      <c r="UGD17" s="1364"/>
      <c r="UGE17" s="1364"/>
      <c r="UGF17" s="1364"/>
      <c r="UGG17" s="1364"/>
      <c r="UGH17" s="1364"/>
      <c r="UGI17" s="1364"/>
      <c r="UGJ17" s="1364"/>
      <c r="UGK17" s="1364"/>
      <c r="UGL17" s="1364"/>
      <c r="UGM17" s="1364"/>
      <c r="UGN17" s="1364"/>
      <c r="UGO17" s="1364"/>
      <c r="UGP17" s="1364"/>
      <c r="UGQ17" s="1364"/>
      <c r="UGR17" s="1364"/>
      <c r="UGS17" s="1364"/>
      <c r="UGT17" s="1364"/>
      <c r="UGU17" s="1364"/>
      <c r="UGV17" s="1364"/>
      <c r="UGW17" s="1364"/>
      <c r="UGX17" s="1364"/>
      <c r="UGY17" s="1364"/>
      <c r="UGZ17" s="1364"/>
      <c r="UHA17" s="1364"/>
      <c r="UHB17" s="1364"/>
      <c r="UHC17" s="1364"/>
      <c r="UHD17" s="1364"/>
      <c r="UHE17" s="1364"/>
      <c r="UHF17" s="1364"/>
      <c r="UHG17" s="1364"/>
      <c r="UHH17" s="1364"/>
      <c r="UHI17" s="1364"/>
      <c r="UHJ17" s="1364"/>
      <c r="UHK17" s="1364"/>
      <c r="UHL17" s="1364"/>
      <c r="UHM17" s="1364"/>
      <c r="UHN17" s="1364"/>
      <c r="UHO17" s="1364"/>
      <c r="UHP17" s="1364"/>
      <c r="UHQ17" s="1364"/>
      <c r="UHR17" s="1364"/>
      <c r="UHS17" s="1364"/>
      <c r="UHT17" s="1364"/>
      <c r="UHU17" s="1364"/>
      <c r="UHV17" s="1364"/>
      <c r="UHW17" s="1364"/>
      <c r="UHX17" s="1364"/>
      <c r="UHY17" s="1364"/>
      <c r="UHZ17" s="1364"/>
      <c r="UIA17" s="1364"/>
      <c r="UIB17" s="1364"/>
      <c r="UIC17" s="1364"/>
      <c r="UID17" s="1364"/>
      <c r="UIE17" s="1364"/>
      <c r="UIF17" s="1364"/>
      <c r="UIG17" s="1364"/>
      <c r="UIH17" s="1364"/>
      <c r="UII17" s="1364"/>
      <c r="UIJ17" s="1364"/>
      <c r="UIK17" s="1364"/>
      <c r="UIL17" s="1364"/>
      <c r="UIM17" s="1364"/>
      <c r="UIN17" s="1364"/>
      <c r="UIO17" s="1364"/>
      <c r="UIP17" s="1364"/>
      <c r="UIQ17" s="1364"/>
      <c r="UIR17" s="1364"/>
      <c r="UIS17" s="1364"/>
      <c r="UIT17" s="1364"/>
      <c r="UIU17" s="1364"/>
      <c r="UIV17" s="1364"/>
      <c r="UIW17" s="1364"/>
      <c r="UIX17" s="1364"/>
      <c r="UIY17" s="1364"/>
      <c r="UIZ17" s="1364"/>
      <c r="UJA17" s="1364"/>
      <c r="UJB17" s="1364"/>
      <c r="UJC17" s="1364"/>
      <c r="UJD17" s="1364"/>
      <c r="UJE17" s="1364"/>
      <c r="UJF17" s="1364"/>
      <c r="UJG17" s="1364"/>
      <c r="UJH17" s="1364"/>
      <c r="UJI17" s="1364"/>
      <c r="UJJ17" s="1364"/>
      <c r="UJK17" s="1364"/>
      <c r="UJL17" s="1364"/>
      <c r="UJM17" s="1364"/>
      <c r="UJN17" s="1364"/>
      <c r="UJO17" s="1364"/>
      <c r="UJP17" s="1364"/>
      <c r="UJQ17" s="1364"/>
      <c r="UJR17" s="1364"/>
      <c r="UJS17" s="1364"/>
      <c r="UJT17" s="1364"/>
      <c r="UJU17" s="1364"/>
      <c r="UJV17" s="1364"/>
      <c r="UJW17" s="1364"/>
      <c r="UJX17" s="1364"/>
      <c r="UJY17" s="1364"/>
      <c r="UJZ17" s="1364"/>
      <c r="UKA17" s="1364"/>
      <c r="UKB17" s="1364"/>
      <c r="UKC17" s="1364"/>
      <c r="UKD17" s="1364"/>
      <c r="UKE17" s="1364"/>
      <c r="UKF17" s="1364"/>
      <c r="UKG17" s="1364"/>
      <c r="UKH17" s="1364"/>
      <c r="UKI17" s="1364"/>
      <c r="UKJ17" s="1364"/>
      <c r="UKK17" s="1364"/>
      <c r="UKL17" s="1364"/>
      <c r="UKM17" s="1364"/>
      <c r="UKN17" s="1364"/>
      <c r="UKO17" s="1364"/>
      <c r="UKP17" s="1364"/>
      <c r="UKQ17" s="1364"/>
      <c r="UKR17" s="1364"/>
      <c r="UKS17" s="1364"/>
      <c r="UKT17" s="1364"/>
      <c r="UKU17" s="1364"/>
      <c r="UKV17" s="1364"/>
      <c r="UKW17" s="1364"/>
      <c r="UKX17" s="1364"/>
      <c r="UKY17" s="1364"/>
      <c r="UKZ17" s="1364"/>
      <c r="ULA17" s="1364"/>
      <c r="ULB17" s="1364"/>
      <c r="ULC17" s="1364"/>
      <c r="ULD17" s="1364"/>
      <c r="ULE17" s="1364"/>
      <c r="ULF17" s="1364"/>
      <c r="ULG17" s="1364"/>
      <c r="ULH17" s="1364"/>
      <c r="ULI17" s="1364"/>
      <c r="ULJ17" s="1364"/>
      <c r="ULK17" s="1364"/>
      <c r="ULL17" s="1364"/>
      <c r="ULM17" s="1364"/>
      <c r="ULN17" s="1364"/>
      <c r="ULO17" s="1364"/>
      <c r="ULP17" s="1364"/>
      <c r="ULQ17" s="1364"/>
      <c r="ULR17" s="1364"/>
      <c r="ULS17" s="1364"/>
      <c r="ULT17" s="1364"/>
      <c r="ULU17" s="1364"/>
      <c r="ULV17" s="1364"/>
      <c r="ULW17" s="1364"/>
      <c r="ULX17" s="1364"/>
      <c r="ULY17" s="1364"/>
      <c r="ULZ17" s="1364"/>
      <c r="UMA17" s="1364"/>
      <c r="UMB17" s="1364"/>
      <c r="UMC17" s="1364"/>
      <c r="UMD17" s="1364"/>
      <c r="UME17" s="1364"/>
      <c r="UMF17" s="1364"/>
      <c r="UMG17" s="1364"/>
      <c r="UMH17" s="1364"/>
      <c r="UMI17" s="1364"/>
      <c r="UMJ17" s="1364"/>
      <c r="UMK17" s="1364"/>
      <c r="UML17" s="1364"/>
      <c r="UMM17" s="1364"/>
      <c r="UMN17" s="1364"/>
      <c r="UMO17" s="1364"/>
      <c r="UMP17" s="1364"/>
      <c r="UMQ17" s="1364"/>
      <c r="UMR17" s="1364"/>
      <c r="UMS17" s="1364"/>
      <c r="UMT17" s="1364"/>
      <c r="UMU17" s="1364"/>
      <c r="UMV17" s="1364"/>
      <c r="UMW17" s="1364"/>
      <c r="UMX17" s="1364"/>
      <c r="UMY17" s="1364"/>
      <c r="UMZ17" s="1364"/>
      <c r="UNA17" s="1364"/>
      <c r="UNB17" s="1364"/>
      <c r="UNC17" s="1364"/>
      <c r="UND17" s="1364"/>
      <c r="UNE17" s="1364"/>
      <c r="UNF17" s="1364"/>
      <c r="UNG17" s="1364"/>
      <c r="UNH17" s="1364"/>
      <c r="UNI17" s="1364"/>
      <c r="UNJ17" s="1364"/>
      <c r="UNK17" s="1364"/>
      <c r="UNL17" s="1364"/>
      <c r="UNM17" s="1364"/>
      <c r="UNN17" s="1364"/>
      <c r="UNO17" s="1364"/>
      <c r="UNP17" s="1364"/>
      <c r="UNQ17" s="1364"/>
      <c r="UNR17" s="1364"/>
      <c r="UNS17" s="1364"/>
      <c r="UNT17" s="1364"/>
      <c r="UNU17" s="1364"/>
      <c r="UNV17" s="1364"/>
      <c r="UNW17" s="1364"/>
      <c r="UNX17" s="1364"/>
      <c r="UNY17" s="1364"/>
      <c r="UNZ17" s="1364"/>
      <c r="UOA17" s="1364"/>
      <c r="UOB17" s="1364"/>
      <c r="UOC17" s="1364"/>
      <c r="UOD17" s="1364"/>
      <c r="UOE17" s="1364"/>
      <c r="UOF17" s="1364"/>
      <c r="UOG17" s="1364"/>
      <c r="UOH17" s="1364"/>
      <c r="UOI17" s="1364"/>
      <c r="UOJ17" s="1364"/>
      <c r="UOK17" s="1364"/>
      <c r="UOL17" s="1364"/>
      <c r="UOM17" s="1364"/>
      <c r="UON17" s="1364"/>
      <c r="UOO17" s="1364"/>
      <c r="UOP17" s="1364"/>
      <c r="UOQ17" s="1364"/>
      <c r="UOR17" s="1364"/>
      <c r="UOS17" s="1364"/>
      <c r="UOT17" s="1364"/>
      <c r="UOU17" s="1364"/>
      <c r="UOV17" s="1364"/>
      <c r="UOW17" s="1364"/>
      <c r="UOX17" s="1364"/>
      <c r="UOY17" s="1364"/>
      <c r="UOZ17" s="1364"/>
      <c r="UPA17" s="1364"/>
      <c r="UPB17" s="1364"/>
      <c r="UPC17" s="1364"/>
      <c r="UPD17" s="1364"/>
      <c r="UPE17" s="1364"/>
      <c r="UPF17" s="1364"/>
      <c r="UPG17" s="1364"/>
      <c r="UPH17" s="1364"/>
      <c r="UPI17" s="1364"/>
      <c r="UPJ17" s="1364"/>
      <c r="UPK17" s="1364"/>
      <c r="UPL17" s="1364"/>
      <c r="UPM17" s="1364"/>
      <c r="UPN17" s="1364"/>
      <c r="UPO17" s="1364"/>
      <c r="UPP17" s="1364"/>
      <c r="UPQ17" s="1364"/>
      <c r="UPR17" s="1364"/>
      <c r="UPS17" s="1364"/>
      <c r="UPT17" s="1364"/>
      <c r="UPU17" s="1364"/>
      <c r="UPV17" s="1364"/>
      <c r="UPW17" s="1364"/>
      <c r="UPX17" s="1364"/>
      <c r="UPY17" s="1364"/>
      <c r="UPZ17" s="1364"/>
      <c r="UQA17" s="1364"/>
      <c r="UQB17" s="1364"/>
      <c r="UQC17" s="1364"/>
      <c r="UQD17" s="1364"/>
      <c r="UQE17" s="1364"/>
      <c r="UQF17" s="1364"/>
      <c r="UQG17" s="1364"/>
      <c r="UQH17" s="1364"/>
      <c r="UQI17" s="1364"/>
      <c r="UQJ17" s="1364"/>
      <c r="UQK17" s="1364"/>
      <c r="UQL17" s="1364"/>
      <c r="UQM17" s="1364"/>
      <c r="UQN17" s="1364"/>
      <c r="UQO17" s="1364"/>
      <c r="UQP17" s="1364"/>
      <c r="UQQ17" s="1364"/>
      <c r="UQR17" s="1364"/>
      <c r="UQS17" s="1364"/>
      <c r="UQT17" s="1364"/>
      <c r="UQU17" s="1364"/>
      <c r="UQV17" s="1364"/>
      <c r="UQW17" s="1364"/>
      <c r="UQX17" s="1364"/>
      <c r="UQY17" s="1364"/>
      <c r="UQZ17" s="1364"/>
      <c r="URA17" s="1364"/>
      <c r="URB17" s="1364"/>
      <c r="URC17" s="1364"/>
      <c r="URD17" s="1364"/>
      <c r="URE17" s="1364"/>
      <c r="URF17" s="1364"/>
      <c r="URG17" s="1364"/>
      <c r="URH17" s="1364"/>
      <c r="URI17" s="1364"/>
      <c r="URJ17" s="1364"/>
      <c r="URK17" s="1364"/>
      <c r="URL17" s="1364"/>
      <c r="URM17" s="1364"/>
      <c r="URN17" s="1364"/>
      <c r="URO17" s="1364"/>
      <c r="URP17" s="1364"/>
      <c r="URQ17" s="1364"/>
      <c r="URR17" s="1364"/>
      <c r="URS17" s="1364"/>
      <c r="URT17" s="1364"/>
      <c r="URU17" s="1364"/>
      <c r="URV17" s="1364"/>
      <c r="URW17" s="1364"/>
      <c r="URX17" s="1364"/>
      <c r="URY17" s="1364"/>
      <c r="URZ17" s="1364"/>
      <c r="USA17" s="1364"/>
      <c r="USB17" s="1364"/>
      <c r="USC17" s="1364"/>
      <c r="USD17" s="1364"/>
      <c r="USE17" s="1364"/>
      <c r="USF17" s="1364"/>
      <c r="USG17" s="1364"/>
      <c r="USH17" s="1364"/>
      <c r="USI17" s="1364"/>
      <c r="USJ17" s="1364"/>
      <c r="USK17" s="1364"/>
      <c r="USL17" s="1364"/>
      <c r="USM17" s="1364"/>
      <c r="USN17" s="1364"/>
      <c r="USO17" s="1364"/>
      <c r="USP17" s="1364"/>
      <c r="USQ17" s="1364"/>
      <c r="USR17" s="1364"/>
      <c r="USS17" s="1364"/>
      <c r="UST17" s="1364"/>
      <c r="USU17" s="1364"/>
      <c r="USV17" s="1364"/>
      <c r="USW17" s="1364"/>
      <c r="USX17" s="1364"/>
      <c r="USY17" s="1364"/>
      <c r="USZ17" s="1364"/>
      <c r="UTA17" s="1364"/>
      <c r="UTB17" s="1364"/>
      <c r="UTC17" s="1364"/>
      <c r="UTD17" s="1364"/>
      <c r="UTE17" s="1364"/>
      <c r="UTF17" s="1364"/>
      <c r="UTG17" s="1364"/>
      <c r="UTH17" s="1364"/>
      <c r="UTI17" s="1364"/>
      <c r="UTJ17" s="1364"/>
      <c r="UTK17" s="1364"/>
      <c r="UTL17" s="1364"/>
      <c r="UTM17" s="1364"/>
      <c r="UTN17" s="1364"/>
      <c r="UTO17" s="1364"/>
      <c r="UTP17" s="1364"/>
      <c r="UTQ17" s="1364"/>
      <c r="UTR17" s="1364"/>
      <c r="UTS17" s="1364"/>
      <c r="UTT17" s="1364"/>
      <c r="UTU17" s="1364"/>
      <c r="UTV17" s="1364"/>
      <c r="UTW17" s="1364"/>
      <c r="UTX17" s="1364"/>
      <c r="UTY17" s="1364"/>
      <c r="UTZ17" s="1364"/>
      <c r="UUA17" s="1364"/>
      <c r="UUB17" s="1364"/>
      <c r="UUC17" s="1364"/>
      <c r="UUD17" s="1364"/>
      <c r="UUE17" s="1364"/>
      <c r="UUF17" s="1364"/>
      <c r="UUG17" s="1364"/>
      <c r="UUH17" s="1364"/>
      <c r="UUI17" s="1364"/>
      <c r="UUJ17" s="1364"/>
      <c r="UUK17" s="1364"/>
      <c r="UUL17" s="1364"/>
      <c r="UUM17" s="1364"/>
      <c r="UUN17" s="1364"/>
      <c r="UUO17" s="1364"/>
      <c r="UUP17" s="1364"/>
      <c r="UUQ17" s="1364"/>
      <c r="UUR17" s="1364"/>
      <c r="UUS17" s="1364"/>
      <c r="UUT17" s="1364"/>
      <c r="UUU17" s="1364"/>
      <c r="UUV17" s="1364"/>
      <c r="UUW17" s="1364"/>
      <c r="UUX17" s="1364"/>
      <c r="UUY17" s="1364"/>
      <c r="UUZ17" s="1364"/>
      <c r="UVA17" s="1364"/>
      <c r="UVB17" s="1364"/>
      <c r="UVC17" s="1364"/>
      <c r="UVD17" s="1364"/>
      <c r="UVE17" s="1364"/>
      <c r="UVF17" s="1364"/>
      <c r="UVG17" s="1364"/>
      <c r="UVH17" s="1364"/>
      <c r="UVI17" s="1364"/>
      <c r="UVJ17" s="1364"/>
      <c r="UVK17" s="1364"/>
      <c r="UVL17" s="1364"/>
      <c r="UVM17" s="1364"/>
      <c r="UVN17" s="1364"/>
      <c r="UVO17" s="1364"/>
      <c r="UVP17" s="1364"/>
      <c r="UVQ17" s="1364"/>
      <c r="UVR17" s="1364"/>
      <c r="UVS17" s="1364"/>
      <c r="UVT17" s="1364"/>
      <c r="UVU17" s="1364"/>
      <c r="UVV17" s="1364"/>
      <c r="UVW17" s="1364"/>
      <c r="UVX17" s="1364"/>
      <c r="UVY17" s="1364"/>
      <c r="UVZ17" s="1364"/>
      <c r="UWA17" s="1364"/>
      <c r="UWB17" s="1364"/>
      <c r="UWC17" s="1364"/>
      <c r="UWD17" s="1364"/>
      <c r="UWE17" s="1364"/>
      <c r="UWF17" s="1364"/>
      <c r="UWG17" s="1364"/>
      <c r="UWH17" s="1364"/>
      <c r="UWI17" s="1364"/>
      <c r="UWJ17" s="1364"/>
      <c r="UWK17" s="1364"/>
      <c r="UWL17" s="1364"/>
      <c r="UWM17" s="1364"/>
      <c r="UWN17" s="1364"/>
      <c r="UWO17" s="1364"/>
      <c r="UWP17" s="1364"/>
      <c r="UWQ17" s="1364"/>
      <c r="UWR17" s="1364"/>
      <c r="UWS17" s="1364"/>
      <c r="UWT17" s="1364"/>
      <c r="UWU17" s="1364"/>
      <c r="UWV17" s="1364"/>
      <c r="UWW17" s="1364"/>
      <c r="UWX17" s="1364"/>
      <c r="UWY17" s="1364"/>
      <c r="UWZ17" s="1364"/>
      <c r="UXA17" s="1364"/>
      <c r="UXB17" s="1364"/>
      <c r="UXC17" s="1364"/>
      <c r="UXD17" s="1364"/>
      <c r="UXE17" s="1364"/>
      <c r="UXF17" s="1364"/>
      <c r="UXG17" s="1364"/>
      <c r="UXH17" s="1364"/>
      <c r="UXI17" s="1364"/>
      <c r="UXJ17" s="1364"/>
      <c r="UXK17" s="1364"/>
      <c r="UXL17" s="1364"/>
      <c r="UXM17" s="1364"/>
      <c r="UXN17" s="1364"/>
      <c r="UXO17" s="1364"/>
      <c r="UXP17" s="1364"/>
      <c r="UXQ17" s="1364"/>
      <c r="UXR17" s="1364"/>
      <c r="UXS17" s="1364"/>
      <c r="UXT17" s="1364"/>
      <c r="UXU17" s="1364"/>
      <c r="UXV17" s="1364"/>
      <c r="UXW17" s="1364"/>
      <c r="UXX17" s="1364"/>
      <c r="UXY17" s="1364"/>
      <c r="UXZ17" s="1364"/>
      <c r="UYA17" s="1364"/>
      <c r="UYB17" s="1364"/>
      <c r="UYC17" s="1364"/>
      <c r="UYD17" s="1364"/>
      <c r="UYE17" s="1364"/>
      <c r="UYF17" s="1364"/>
      <c r="UYG17" s="1364"/>
      <c r="UYH17" s="1364"/>
      <c r="UYI17" s="1364"/>
      <c r="UYJ17" s="1364"/>
      <c r="UYK17" s="1364"/>
      <c r="UYL17" s="1364"/>
      <c r="UYM17" s="1364"/>
      <c r="UYN17" s="1364"/>
      <c r="UYO17" s="1364"/>
      <c r="UYP17" s="1364"/>
      <c r="UYQ17" s="1364"/>
      <c r="UYR17" s="1364"/>
      <c r="UYS17" s="1364"/>
      <c r="UYT17" s="1364"/>
      <c r="UYU17" s="1364"/>
      <c r="UYV17" s="1364"/>
      <c r="UYW17" s="1364"/>
      <c r="UYX17" s="1364"/>
      <c r="UYY17" s="1364"/>
      <c r="UYZ17" s="1364"/>
      <c r="UZA17" s="1364"/>
      <c r="UZB17" s="1364"/>
      <c r="UZC17" s="1364"/>
      <c r="UZD17" s="1364"/>
      <c r="UZE17" s="1364"/>
      <c r="UZF17" s="1364"/>
      <c r="UZG17" s="1364"/>
      <c r="UZH17" s="1364"/>
      <c r="UZI17" s="1364"/>
      <c r="UZJ17" s="1364"/>
      <c r="UZK17" s="1364"/>
      <c r="UZL17" s="1364"/>
      <c r="UZM17" s="1364"/>
      <c r="UZN17" s="1364"/>
      <c r="UZO17" s="1364"/>
      <c r="UZP17" s="1364"/>
      <c r="UZQ17" s="1364"/>
      <c r="UZR17" s="1364"/>
      <c r="UZS17" s="1364"/>
      <c r="UZT17" s="1364"/>
      <c r="UZU17" s="1364"/>
      <c r="UZV17" s="1364"/>
      <c r="UZW17" s="1364"/>
      <c r="UZX17" s="1364"/>
      <c r="UZY17" s="1364"/>
      <c r="UZZ17" s="1364"/>
      <c r="VAA17" s="1364"/>
      <c r="VAB17" s="1364"/>
      <c r="VAC17" s="1364"/>
      <c r="VAD17" s="1364"/>
      <c r="VAE17" s="1364"/>
      <c r="VAF17" s="1364"/>
      <c r="VAG17" s="1364"/>
      <c r="VAH17" s="1364"/>
      <c r="VAI17" s="1364"/>
      <c r="VAJ17" s="1364"/>
      <c r="VAK17" s="1364"/>
      <c r="VAL17" s="1364"/>
      <c r="VAM17" s="1364"/>
      <c r="VAN17" s="1364"/>
      <c r="VAO17" s="1364"/>
      <c r="VAP17" s="1364"/>
      <c r="VAQ17" s="1364"/>
      <c r="VAR17" s="1364"/>
      <c r="VAS17" s="1364"/>
      <c r="VAT17" s="1364"/>
      <c r="VAU17" s="1364"/>
      <c r="VAV17" s="1364"/>
      <c r="VAW17" s="1364"/>
      <c r="VAX17" s="1364"/>
      <c r="VAY17" s="1364"/>
      <c r="VAZ17" s="1364"/>
      <c r="VBA17" s="1364"/>
      <c r="VBB17" s="1364"/>
      <c r="VBC17" s="1364"/>
      <c r="VBD17" s="1364"/>
      <c r="VBE17" s="1364"/>
      <c r="VBF17" s="1364"/>
      <c r="VBG17" s="1364"/>
      <c r="VBH17" s="1364"/>
      <c r="VBI17" s="1364"/>
      <c r="VBJ17" s="1364"/>
      <c r="VBK17" s="1364"/>
      <c r="VBL17" s="1364"/>
      <c r="VBM17" s="1364"/>
      <c r="VBN17" s="1364"/>
      <c r="VBO17" s="1364"/>
      <c r="VBP17" s="1364"/>
      <c r="VBQ17" s="1364"/>
      <c r="VBR17" s="1364"/>
      <c r="VBS17" s="1364"/>
      <c r="VBT17" s="1364"/>
      <c r="VBU17" s="1364"/>
      <c r="VBV17" s="1364"/>
      <c r="VBW17" s="1364"/>
      <c r="VBX17" s="1364"/>
      <c r="VBY17" s="1364"/>
      <c r="VBZ17" s="1364"/>
      <c r="VCA17" s="1364"/>
      <c r="VCB17" s="1364"/>
      <c r="VCC17" s="1364"/>
      <c r="VCD17" s="1364"/>
      <c r="VCE17" s="1364"/>
      <c r="VCF17" s="1364"/>
      <c r="VCG17" s="1364"/>
      <c r="VCH17" s="1364"/>
      <c r="VCI17" s="1364"/>
      <c r="VCJ17" s="1364"/>
      <c r="VCK17" s="1364"/>
      <c r="VCL17" s="1364"/>
      <c r="VCM17" s="1364"/>
      <c r="VCN17" s="1364"/>
      <c r="VCO17" s="1364"/>
      <c r="VCP17" s="1364"/>
      <c r="VCQ17" s="1364"/>
      <c r="VCR17" s="1364"/>
      <c r="VCS17" s="1364"/>
      <c r="VCT17" s="1364"/>
      <c r="VCU17" s="1364"/>
      <c r="VCV17" s="1364"/>
      <c r="VCW17" s="1364"/>
      <c r="VCX17" s="1364"/>
      <c r="VCY17" s="1364"/>
      <c r="VCZ17" s="1364"/>
      <c r="VDA17" s="1364"/>
      <c r="VDB17" s="1364"/>
      <c r="VDC17" s="1364"/>
      <c r="VDD17" s="1364"/>
      <c r="VDE17" s="1364"/>
      <c r="VDF17" s="1364"/>
      <c r="VDG17" s="1364"/>
      <c r="VDH17" s="1364"/>
      <c r="VDI17" s="1364"/>
      <c r="VDJ17" s="1364"/>
      <c r="VDK17" s="1364"/>
      <c r="VDL17" s="1364"/>
      <c r="VDM17" s="1364"/>
      <c r="VDN17" s="1364"/>
      <c r="VDO17" s="1364"/>
      <c r="VDP17" s="1364"/>
      <c r="VDQ17" s="1364"/>
      <c r="VDR17" s="1364"/>
      <c r="VDS17" s="1364"/>
      <c r="VDT17" s="1364"/>
      <c r="VDU17" s="1364"/>
      <c r="VDV17" s="1364"/>
      <c r="VDW17" s="1364"/>
      <c r="VDX17" s="1364"/>
      <c r="VDY17" s="1364"/>
      <c r="VDZ17" s="1364"/>
      <c r="VEA17" s="1364"/>
      <c r="VEB17" s="1364"/>
      <c r="VEC17" s="1364"/>
      <c r="VED17" s="1364"/>
      <c r="VEE17" s="1364"/>
      <c r="VEF17" s="1364"/>
      <c r="VEG17" s="1364"/>
      <c r="VEH17" s="1364"/>
      <c r="VEI17" s="1364"/>
      <c r="VEJ17" s="1364"/>
      <c r="VEK17" s="1364"/>
      <c r="VEL17" s="1364"/>
      <c r="VEM17" s="1364"/>
      <c r="VEN17" s="1364"/>
      <c r="VEO17" s="1364"/>
      <c r="VEP17" s="1364"/>
      <c r="VEQ17" s="1364"/>
      <c r="VER17" s="1364"/>
      <c r="VES17" s="1364"/>
      <c r="VET17" s="1364"/>
      <c r="VEU17" s="1364"/>
      <c r="VEV17" s="1364"/>
      <c r="VEW17" s="1364"/>
      <c r="VEX17" s="1364"/>
      <c r="VEY17" s="1364"/>
      <c r="VEZ17" s="1364"/>
      <c r="VFA17" s="1364"/>
      <c r="VFB17" s="1364"/>
      <c r="VFC17" s="1364"/>
      <c r="VFD17" s="1364"/>
      <c r="VFE17" s="1364"/>
      <c r="VFF17" s="1364"/>
      <c r="VFG17" s="1364"/>
      <c r="VFH17" s="1364"/>
      <c r="VFI17" s="1364"/>
      <c r="VFJ17" s="1364"/>
      <c r="VFK17" s="1364"/>
      <c r="VFL17" s="1364"/>
      <c r="VFM17" s="1364"/>
      <c r="VFN17" s="1364"/>
      <c r="VFO17" s="1364"/>
      <c r="VFP17" s="1364"/>
      <c r="VFQ17" s="1364"/>
      <c r="VFR17" s="1364"/>
      <c r="VFS17" s="1364"/>
      <c r="VFT17" s="1364"/>
      <c r="VFU17" s="1364"/>
      <c r="VFV17" s="1364"/>
      <c r="VFW17" s="1364"/>
      <c r="VFX17" s="1364"/>
      <c r="VFY17" s="1364"/>
      <c r="VFZ17" s="1364"/>
      <c r="VGA17" s="1364"/>
      <c r="VGB17" s="1364"/>
      <c r="VGC17" s="1364"/>
      <c r="VGD17" s="1364"/>
      <c r="VGE17" s="1364"/>
      <c r="VGF17" s="1364"/>
      <c r="VGG17" s="1364"/>
      <c r="VGH17" s="1364"/>
      <c r="VGI17" s="1364"/>
      <c r="VGJ17" s="1364"/>
      <c r="VGK17" s="1364"/>
      <c r="VGL17" s="1364"/>
      <c r="VGM17" s="1364"/>
      <c r="VGN17" s="1364"/>
      <c r="VGO17" s="1364"/>
      <c r="VGP17" s="1364"/>
      <c r="VGQ17" s="1364"/>
      <c r="VGR17" s="1364"/>
      <c r="VGS17" s="1364"/>
      <c r="VGT17" s="1364"/>
      <c r="VGU17" s="1364"/>
      <c r="VGV17" s="1364"/>
      <c r="VGW17" s="1364"/>
      <c r="VGX17" s="1364"/>
      <c r="VGY17" s="1364"/>
      <c r="VGZ17" s="1364"/>
      <c r="VHA17" s="1364"/>
      <c r="VHB17" s="1364"/>
      <c r="VHC17" s="1364"/>
      <c r="VHD17" s="1364"/>
      <c r="VHE17" s="1364"/>
      <c r="VHF17" s="1364"/>
      <c r="VHG17" s="1364"/>
      <c r="VHH17" s="1364"/>
      <c r="VHI17" s="1364"/>
      <c r="VHJ17" s="1364"/>
      <c r="VHK17" s="1364"/>
      <c r="VHL17" s="1364"/>
      <c r="VHM17" s="1364"/>
      <c r="VHN17" s="1364"/>
      <c r="VHO17" s="1364"/>
      <c r="VHP17" s="1364"/>
      <c r="VHQ17" s="1364"/>
      <c r="VHR17" s="1364"/>
      <c r="VHS17" s="1364"/>
      <c r="VHT17" s="1364"/>
      <c r="VHU17" s="1364"/>
      <c r="VHV17" s="1364"/>
      <c r="VHW17" s="1364"/>
      <c r="VHX17" s="1364"/>
      <c r="VHY17" s="1364"/>
      <c r="VHZ17" s="1364"/>
      <c r="VIA17" s="1364"/>
      <c r="VIB17" s="1364"/>
      <c r="VIC17" s="1364"/>
      <c r="VID17" s="1364"/>
      <c r="VIE17" s="1364"/>
      <c r="VIF17" s="1364"/>
      <c r="VIG17" s="1364"/>
      <c r="VIH17" s="1364"/>
      <c r="VII17" s="1364"/>
      <c r="VIJ17" s="1364"/>
      <c r="VIK17" s="1364"/>
      <c r="VIL17" s="1364"/>
      <c r="VIM17" s="1364"/>
      <c r="VIN17" s="1364"/>
      <c r="VIO17" s="1364"/>
      <c r="VIP17" s="1364"/>
      <c r="VIQ17" s="1364"/>
      <c r="VIR17" s="1364"/>
      <c r="VIS17" s="1364"/>
      <c r="VIT17" s="1364"/>
      <c r="VIU17" s="1364"/>
      <c r="VIV17" s="1364"/>
      <c r="VIW17" s="1364"/>
      <c r="VIX17" s="1364"/>
      <c r="VIY17" s="1364"/>
      <c r="VIZ17" s="1364"/>
      <c r="VJA17" s="1364"/>
      <c r="VJB17" s="1364"/>
      <c r="VJC17" s="1364"/>
      <c r="VJD17" s="1364"/>
      <c r="VJE17" s="1364"/>
      <c r="VJF17" s="1364"/>
      <c r="VJG17" s="1364"/>
      <c r="VJH17" s="1364"/>
      <c r="VJI17" s="1364"/>
      <c r="VJJ17" s="1364"/>
      <c r="VJK17" s="1364"/>
      <c r="VJL17" s="1364"/>
      <c r="VJM17" s="1364"/>
      <c r="VJN17" s="1364"/>
      <c r="VJO17" s="1364"/>
      <c r="VJP17" s="1364"/>
      <c r="VJQ17" s="1364"/>
      <c r="VJR17" s="1364"/>
      <c r="VJS17" s="1364"/>
      <c r="VJT17" s="1364"/>
      <c r="VJU17" s="1364"/>
      <c r="VJV17" s="1364"/>
      <c r="VJW17" s="1364"/>
      <c r="VJX17" s="1364"/>
      <c r="VJY17" s="1364"/>
      <c r="VJZ17" s="1364"/>
      <c r="VKA17" s="1364"/>
      <c r="VKB17" s="1364"/>
      <c r="VKC17" s="1364"/>
      <c r="VKD17" s="1364"/>
      <c r="VKE17" s="1364"/>
      <c r="VKF17" s="1364"/>
      <c r="VKG17" s="1364"/>
      <c r="VKH17" s="1364"/>
      <c r="VKI17" s="1364"/>
      <c r="VKJ17" s="1364"/>
      <c r="VKK17" s="1364"/>
      <c r="VKL17" s="1364"/>
      <c r="VKM17" s="1364"/>
      <c r="VKN17" s="1364"/>
      <c r="VKO17" s="1364"/>
      <c r="VKP17" s="1364"/>
      <c r="VKQ17" s="1364"/>
      <c r="VKR17" s="1364"/>
      <c r="VKS17" s="1364"/>
      <c r="VKT17" s="1364"/>
      <c r="VKU17" s="1364"/>
      <c r="VKV17" s="1364"/>
      <c r="VKW17" s="1364"/>
      <c r="VKX17" s="1364"/>
      <c r="VKY17" s="1364"/>
      <c r="VKZ17" s="1364"/>
      <c r="VLA17" s="1364"/>
      <c r="VLB17" s="1364"/>
      <c r="VLC17" s="1364"/>
      <c r="VLD17" s="1364"/>
      <c r="VLE17" s="1364"/>
      <c r="VLF17" s="1364"/>
      <c r="VLG17" s="1364"/>
      <c r="VLH17" s="1364"/>
      <c r="VLI17" s="1364"/>
      <c r="VLJ17" s="1364"/>
      <c r="VLK17" s="1364"/>
      <c r="VLL17" s="1364"/>
      <c r="VLM17" s="1364"/>
      <c r="VLN17" s="1364"/>
      <c r="VLO17" s="1364"/>
      <c r="VLP17" s="1364"/>
      <c r="VLQ17" s="1364"/>
      <c r="VLR17" s="1364"/>
      <c r="VLS17" s="1364"/>
      <c r="VLT17" s="1364"/>
      <c r="VLU17" s="1364"/>
      <c r="VLV17" s="1364"/>
      <c r="VLW17" s="1364"/>
      <c r="VLX17" s="1364"/>
      <c r="VLY17" s="1364"/>
      <c r="VLZ17" s="1364"/>
      <c r="VMA17" s="1364"/>
      <c r="VMB17" s="1364"/>
      <c r="VMC17" s="1364"/>
      <c r="VMD17" s="1364"/>
      <c r="VME17" s="1364"/>
      <c r="VMF17" s="1364"/>
      <c r="VMG17" s="1364"/>
      <c r="VMH17" s="1364"/>
      <c r="VMI17" s="1364"/>
      <c r="VMJ17" s="1364"/>
      <c r="VMK17" s="1364"/>
      <c r="VML17" s="1364"/>
      <c r="VMM17" s="1364"/>
      <c r="VMN17" s="1364"/>
      <c r="VMO17" s="1364"/>
      <c r="VMP17" s="1364"/>
      <c r="VMQ17" s="1364"/>
      <c r="VMR17" s="1364"/>
      <c r="VMS17" s="1364"/>
      <c r="VMT17" s="1364"/>
      <c r="VMU17" s="1364"/>
      <c r="VMV17" s="1364"/>
      <c r="VMW17" s="1364"/>
      <c r="VMX17" s="1364"/>
      <c r="VMY17" s="1364"/>
      <c r="VMZ17" s="1364"/>
      <c r="VNA17" s="1364"/>
      <c r="VNB17" s="1364"/>
      <c r="VNC17" s="1364"/>
      <c r="VND17" s="1364"/>
      <c r="VNE17" s="1364"/>
      <c r="VNF17" s="1364"/>
      <c r="VNG17" s="1364"/>
      <c r="VNH17" s="1364"/>
      <c r="VNI17" s="1364"/>
      <c r="VNJ17" s="1364"/>
      <c r="VNK17" s="1364"/>
      <c r="VNL17" s="1364"/>
      <c r="VNM17" s="1364"/>
      <c r="VNN17" s="1364"/>
      <c r="VNO17" s="1364"/>
      <c r="VNP17" s="1364"/>
      <c r="VNQ17" s="1364"/>
      <c r="VNR17" s="1364"/>
      <c r="VNS17" s="1364"/>
      <c r="VNT17" s="1364"/>
      <c r="VNU17" s="1364"/>
      <c r="VNV17" s="1364"/>
      <c r="VNW17" s="1364"/>
      <c r="VNX17" s="1364"/>
      <c r="VNY17" s="1364"/>
      <c r="VNZ17" s="1364"/>
      <c r="VOA17" s="1364"/>
      <c r="VOB17" s="1364"/>
      <c r="VOC17" s="1364"/>
      <c r="VOD17" s="1364"/>
      <c r="VOE17" s="1364"/>
      <c r="VOF17" s="1364"/>
      <c r="VOG17" s="1364"/>
      <c r="VOH17" s="1364"/>
      <c r="VOI17" s="1364"/>
      <c r="VOJ17" s="1364"/>
      <c r="VOK17" s="1364"/>
      <c r="VOL17" s="1364"/>
      <c r="VOM17" s="1364"/>
      <c r="VON17" s="1364"/>
      <c r="VOO17" s="1364"/>
      <c r="VOP17" s="1364"/>
      <c r="VOQ17" s="1364"/>
      <c r="VOR17" s="1364"/>
      <c r="VOS17" s="1364"/>
      <c r="VOT17" s="1364"/>
      <c r="VOU17" s="1364"/>
      <c r="VOV17" s="1364"/>
      <c r="VOW17" s="1364"/>
      <c r="VOX17" s="1364"/>
      <c r="VOY17" s="1364"/>
      <c r="VOZ17" s="1364"/>
      <c r="VPA17" s="1364"/>
      <c r="VPB17" s="1364"/>
      <c r="VPC17" s="1364"/>
      <c r="VPD17" s="1364"/>
      <c r="VPE17" s="1364"/>
      <c r="VPF17" s="1364"/>
      <c r="VPG17" s="1364"/>
      <c r="VPH17" s="1364"/>
      <c r="VPI17" s="1364"/>
      <c r="VPJ17" s="1364"/>
      <c r="VPK17" s="1364"/>
      <c r="VPL17" s="1364"/>
      <c r="VPM17" s="1364"/>
      <c r="VPN17" s="1364"/>
      <c r="VPO17" s="1364"/>
      <c r="VPP17" s="1364"/>
      <c r="VPQ17" s="1364"/>
      <c r="VPR17" s="1364"/>
      <c r="VPS17" s="1364"/>
      <c r="VPT17" s="1364"/>
      <c r="VPU17" s="1364"/>
      <c r="VPV17" s="1364"/>
      <c r="VPW17" s="1364"/>
      <c r="VPX17" s="1364"/>
      <c r="VPY17" s="1364"/>
      <c r="VPZ17" s="1364"/>
      <c r="VQA17" s="1364"/>
      <c r="VQB17" s="1364"/>
      <c r="VQC17" s="1364"/>
      <c r="VQD17" s="1364"/>
      <c r="VQE17" s="1364"/>
      <c r="VQF17" s="1364"/>
      <c r="VQG17" s="1364"/>
      <c r="VQH17" s="1364"/>
      <c r="VQI17" s="1364"/>
      <c r="VQJ17" s="1364"/>
      <c r="VQK17" s="1364"/>
      <c r="VQL17" s="1364"/>
      <c r="VQM17" s="1364"/>
      <c r="VQN17" s="1364"/>
      <c r="VQO17" s="1364"/>
      <c r="VQP17" s="1364"/>
      <c r="VQQ17" s="1364"/>
      <c r="VQR17" s="1364"/>
      <c r="VQS17" s="1364"/>
      <c r="VQT17" s="1364"/>
      <c r="VQU17" s="1364"/>
      <c r="VQV17" s="1364"/>
      <c r="VQW17" s="1364"/>
      <c r="VQX17" s="1364"/>
      <c r="VQY17" s="1364"/>
      <c r="VQZ17" s="1364"/>
      <c r="VRA17" s="1364"/>
      <c r="VRB17" s="1364"/>
      <c r="VRC17" s="1364"/>
      <c r="VRD17" s="1364"/>
      <c r="VRE17" s="1364"/>
      <c r="VRF17" s="1364"/>
      <c r="VRG17" s="1364"/>
      <c r="VRH17" s="1364"/>
      <c r="VRI17" s="1364"/>
      <c r="VRJ17" s="1364"/>
      <c r="VRK17" s="1364"/>
      <c r="VRL17" s="1364"/>
      <c r="VRM17" s="1364"/>
      <c r="VRN17" s="1364"/>
      <c r="VRO17" s="1364"/>
      <c r="VRP17" s="1364"/>
      <c r="VRQ17" s="1364"/>
      <c r="VRR17" s="1364"/>
      <c r="VRS17" s="1364"/>
      <c r="VRT17" s="1364"/>
      <c r="VRU17" s="1364"/>
      <c r="VRV17" s="1364"/>
      <c r="VRW17" s="1364"/>
      <c r="VRX17" s="1364"/>
      <c r="VRY17" s="1364"/>
      <c r="VRZ17" s="1364"/>
      <c r="VSA17" s="1364"/>
      <c r="VSB17" s="1364"/>
      <c r="VSC17" s="1364"/>
      <c r="VSD17" s="1364"/>
      <c r="VSE17" s="1364"/>
      <c r="VSF17" s="1364"/>
      <c r="VSG17" s="1364"/>
      <c r="VSH17" s="1364"/>
      <c r="VSI17" s="1364"/>
      <c r="VSJ17" s="1364"/>
      <c r="VSK17" s="1364"/>
      <c r="VSL17" s="1364"/>
      <c r="VSM17" s="1364"/>
      <c r="VSN17" s="1364"/>
      <c r="VSO17" s="1364"/>
      <c r="VSP17" s="1364"/>
      <c r="VSQ17" s="1364"/>
      <c r="VSR17" s="1364"/>
      <c r="VSS17" s="1364"/>
      <c r="VST17" s="1364"/>
      <c r="VSU17" s="1364"/>
      <c r="VSV17" s="1364"/>
      <c r="VSW17" s="1364"/>
      <c r="VSX17" s="1364"/>
      <c r="VSY17" s="1364"/>
      <c r="VSZ17" s="1364"/>
      <c r="VTA17" s="1364"/>
      <c r="VTB17" s="1364"/>
      <c r="VTC17" s="1364"/>
      <c r="VTD17" s="1364"/>
      <c r="VTE17" s="1364"/>
      <c r="VTF17" s="1364"/>
      <c r="VTG17" s="1364"/>
      <c r="VTH17" s="1364"/>
      <c r="VTI17" s="1364"/>
      <c r="VTJ17" s="1364"/>
      <c r="VTK17" s="1364"/>
      <c r="VTL17" s="1364"/>
      <c r="VTM17" s="1364"/>
      <c r="VTN17" s="1364"/>
      <c r="VTO17" s="1364"/>
      <c r="VTP17" s="1364"/>
      <c r="VTQ17" s="1364"/>
      <c r="VTR17" s="1364"/>
      <c r="VTS17" s="1364"/>
      <c r="VTT17" s="1364"/>
      <c r="VTU17" s="1364"/>
      <c r="VTV17" s="1364"/>
      <c r="VTW17" s="1364"/>
      <c r="VTX17" s="1364"/>
      <c r="VTY17" s="1364"/>
      <c r="VTZ17" s="1364"/>
      <c r="VUA17" s="1364"/>
      <c r="VUB17" s="1364"/>
      <c r="VUC17" s="1364"/>
      <c r="VUD17" s="1364"/>
      <c r="VUE17" s="1364"/>
      <c r="VUF17" s="1364"/>
      <c r="VUG17" s="1364"/>
      <c r="VUH17" s="1364"/>
      <c r="VUI17" s="1364"/>
      <c r="VUJ17" s="1364"/>
      <c r="VUK17" s="1364"/>
      <c r="VUL17" s="1364"/>
      <c r="VUM17" s="1364"/>
      <c r="VUN17" s="1364"/>
      <c r="VUO17" s="1364"/>
      <c r="VUP17" s="1364"/>
      <c r="VUQ17" s="1364"/>
      <c r="VUR17" s="1364"/>
      <c r="VUS17" s="1364"/>
      <c r="VUT17" s="1364"/>
      <c r="VUU17" s="1364"/>
      <c r="VUV17" s="1364"/>
      <c r="VUW17" s="1364"/>
      <c r="VUX17" s="1364"/>
      <c r="VUY17" s="1364"/>
      <c r="VUZ17" s="1364"/>
      <c r="VVA17" s="1364"/>
      <c r="VVB17" s="1364"/>
      <c r="VVC17" s="1364"/>
      <c r="VVD17" s="1364"/>
      <c r="VVE17" s="1364"/>
      <c r="VVF17" s="1364"/>
      <c r="VVG17" s="1364"/>
      <c r="VVH17" s="1364"/>
      <c r="VVI17" s="1364"/>
      <c r="VVJ17" s="1364"/>
      <c r="VVK17" s="1364"/>
      <c r="VVL17" s="1364"/>
      <c r="VVM17" s="1364"/>
      <c r="VVN17" s="1364"/>
      <c r="VVO17" s="1364"/>
      <c r="VVP17" s="1364"/>
      <c r="VVQ17" s="1364"/>
      <c r="VVR17" s="1364"/>
      <c r="VVS17" s="1364"/>
      <c r="VVT17" s="1364"/>
      <c r="VVU17" s="1364"/>
      <c r="VVV17" s="1364"/>
      <c r="VVW17" s="1364"/>
      <c r="VVX17" s="1364"/>
      <c r="VVY17" s="1364"/>
      <c r="VVZ17" s="1364"/>
      <c r="VWA17" s="1364"/>
      <c r="VWB17" s="1364"/>
      <c r="VWC17" s="1364"/>
      <c r="VWD17" s="1364"/>
      <c r="VWE17" s="1364"/>
      <c r="VWF17" s="1364"/>
      <c r="VWG17" s="1364"/>
      <c r="VWH17" s="1364"/>
      <c r="VWI17" s="1364"/>
      <c r="VWJ17" s="1364"/>
      <c r="VWK17" s="1364"/>
      <c r="VWL17" s="1364"/>
      <c r="VWM17" s="1364"/>
      <c r="VWN17" s="1364"/>
      <c r="VWO17" s="1364"/>
      <c r="VWP17" s="1364"/>
      <c r="VWQ17" s="1364"/>
      <c r="VWR17" s="1364"/>
      <c r="VWS17" s="1364"/>
      <c r="VWT17" s="1364"/>
      <c r="VWU17" s="1364"/>
      <c r="VWV17" s="1364"/>
      <c r="VWW17" s="1364"/>
      <c r="VWX17" s="1364"/>
      <c r="VWY17" s="1364"/>
      <c r="VWZ17" s="1364"/>
      <c r="VXA17" s="1364"/>
      <c r="VXB17" s="1364"/>
      <c r="VXC17" s="1364"/>
      <c r="VXD17" s="1364"/>
      <c r="VXE17" s="1364"/>
      <c r="VXF17" s="1364"/>
      <c r="VXG17" s="1364"/>
      <c r="VXH17" s="1364"/>
      <c r="VXI17" s="1364"/>
      <c r="VXJ17" s="1364"/>
      <c r="VXK17" s="1364"/>
      <c r="VXL17" s="1364"/>
      <c r="VXM17" s="1364"/>
      <c r="VXN17" s="1364"/>
      <c r="VXO17" s="1364"/>
      <c r="VXP17" s="1364"/>
      <c r="VXQ17" s="1364"/>
      <c r="VXR17" s="1364"/>
      <c r="VXS17" s="1364"/>
      <c r="VXT17" s="1364"/>
      <c r="VXU17" s="1364"/>
      <c r="VXV17" s="1364"/>
      <c r="VXW17" s="1364"/>
      <c r="VXX17" s="1364"/>
      <c r="VXY17" s="1364"/>
      <c r="VXZ17" s="1364"/>
      <c r="VYA17" s="1364"/>
      <c r="VYB17" s="1364"/>
      <c r="VYC17" s="1364"/>
      <c r="VYD17" s="1364"/>
      <c r="VYE17" s="1364"/>
      <c r="VYF17" s="1364"/>
      <c r="VYG17" s="1364"/>
      <c r="VYH17" s="1364"/>
      <c r="VYI17" s="1364"/>
      <c r="VYJ17" s="1364"/>
      <c r="VYK17" s="1364"/>
      <c r="VYL17" s="1364"/>
      <c r="VYM17" s="1364"/>
      <c r="VYN17" s="1364"/>
      <c r="VYO17" s="1364"/>
      <c r="VYP17" s="1364"/>
      <c r="VYQ17" s="1364"/>
      <c r="VYR17" s="1364"/>
      <c r="VYS17" s="1364"/>
      <c r="VYT17" s="1364"/>
      <c r="VYU17" s="1364"/>
      <c r="VYV17" s="1364"/>
      <c r="VYW17" s="1364"/>
      <c r="VYX17" s="1364"/>
      <c r="VYY17" s="1364"/>
      <c r="VYZ17" s="1364"/>
      <c r="VZA17" s="1364"/>
      <c r="VZB17" s="1364"/>
      <c r="VZC17" s="1364"/>
      <c r="VZD17" s="1364"/>
      <c r="VZE17" s="1364"/>
      <c r="VZF17" s="1364"/>
      <c r="VZG17" s="1364"/>
      <c r="VZH17" s="1364"/>
      <c r="VZI17" s="1364"/>
      <c r="VZJ17" s="1364"/>
      <c r="VZK17" s="1364"/>
      <c r="VZL17" s="1364"/>
      <c r="VZM17" s="1364"/>
      <c r="VZN17" s="1364"/>
      <c r="VZO17" s="1364"/>
      <c r="VZP17" s="1364"/>
      <c r="VZQ17" s="1364"/>
      <c r="VZR17" s="1364"/>
      <c r="VZS17" s="1364"/>
      <c r="VZT17" s="1364"/>
      <c r="VZU17" s="1364"/>
      <c r="VZV17" s="1364"/>
      <c r="VZW17" s="1364"/>
      <c r="VZX17" s="1364"/>
      <c r="VZY17" s="1364"/>
      <c r="VZZ17" s="1364"/>
      <c r="WAA17" s="1364"/>
      <c r="WAB17" s="1364"/>
      <c r="WAC17" s="1364"/>
      <c r="WAD17" s="1364"/>
      <c r="WAE17" s="1364"/>
      <c r="WAF17" s="1364"/>
      <c r="WAG17" s="1364"/>
      <c r="WAH17" s="1364"/>
      <c r="WAI17" s="1364"/>
      <c r="WAJ17" s="1364"/>
      <c r="WAK17" s="1364"/>
      <c r="WAL17" s="1364"/>
      <c r="WAM17" s="1364"/>
      <c r="WAN17" s="1364"/>
      <c r="WAO17" s="1364"/>
      <c r="WAP17" s="1364"/>
      <c r="WAQ17" s="1364"/>
      <c r="WAR17" s="1364"/>
      <c r="WAS17" s="1364"/>
      <c r="WAT17" s="1364"/>
      <c r="WAU17" s="1364"/>
      <c r="WAV17" s="1364"/>
      <c r="WAW17" s="1364"/>
      <c r="WAX17" s="1364"/>
      <c r="WAY17" s="1364"/>
      <c r="WAZ17" s="1364"/>
      <c r="WBA17" s="1364"/>
      <c r="WBB17" s="1364"/>
      <c r="WBC17" s="1364"/>
      <c r="WBD17" s="1364"/>
      <c r="WBE17" s="1364"/>
      <c r="WBF17" s="1364"/>
      <c r="WBG17" s="1364"/>
      <c r="WBH17" s="1364"/>
      <c r="WBI17" s="1364"/>
      <c r="WBJ17" s="1364"/>
      <c r="WBK17" s="1364"/>
      <c r="WBL17" s="1364"/>
      <c r="WBM17" s="1364"/>
      <c r="WBN17" s="1364"/>
      <c r="WBO17" s="1364"/>
      <c r="WBP17" s="1364"/>
      <c r="WBQ17" s="1364"/>
      <c r="WBR17" s="1364"/>
      <c r="WBS17" s="1364"/>
      <c r="WBT17" s="1364"/>
      <c r="WBU17" s="1364"/>
      <c r="WBV17" s="1364"/>
      <c r="WBW17" s="1364"/>
      <c r="WBX17" s="1364"/>
      <c r="WBY17" s="1364"/>
      <c r="WBZ17" s="1364"/>
      <c r="WCA17" s="1364"/>
      <c r="WCB17" s="1364"/>
      <c r="WCC17" s="1364"/>
      <c r="WCD17" s="1364"/>
      <c r="WCE17" s="1364"/>
      <c r="WCF17" s="1364"/>
      <c r="WCG17" s="1364"/>
      <c r="WCH17" s="1364"/>
      <c r="WCI17" s="1364"/>
      <c r="WCJ17" s="1364"/>
      <c r="WCK17" s="1364"/>
      <c r="WCL17" s="1364"/>
      <c r="WCM17" s="1364"/>
      <c r="WCN17" s="1364"/>
      <c r="WCO17" s="1364"/>
      <c r="WCP17" s="1364"/>
      <c r="WCQ17" s="1364"/>
      <c r="WCR17" s="1364"/>
      <c r="WCS17" s="1364"/>
      <c r="WCT17" s="1364"/>
      <c r="WCU17" s="1364"/>
      <c r="WCV17" s="1364"/>
      <c r="WCW17" s="1364"/>
      <c r="WCX17" s="1364"/>
      <c r="WCY17" s="1364"/>
      <c r="WCZ17" s="1364"/>
      <c r="WDA17" s="1364"/>
      <c r="WDB17" s="1364"/>
      <c r="WDC17" s="1364"/>
      <c r="WDD17" s="1364"/>
      <c r="WDE17" s="1364"/>
      <c r="WDF17" s="1364"/>
      <c r="WDG17" s="1364"/>
      <c r="WDH17" s="1364"/>
      <c r="WDI17" s="1364"/>
      <c r="WDJ17" s="1364"/>
      <c r="WDK17" s="1364"/>
      <c r="WDL17" s="1364"/>
      <c r="WDM17" s="1364"/>
      <c r="WDN17" s="1364"/>
      <c r="WDO17" s="1364"/>
      <c r="WDP17" s="1364"/>
      <c r="WDQ17" s="1364"/>
      <c r="WDR17" s="1364"/>
      <c r="WDS17" s="1364"/>
      <c r="WDT17" s="1364"/>
      <c r="WDU17" s="1364"/>
      <c r="WDV17" s="1364"/>
      <c r="WDW17" s="1364"/>
      <c r="WDX17" s="1364"/>
      <c r="WDY17" s="1364"/>
      <c r="WDZ17" s="1364"/>
      <c r="WEA17" s="1364"/>
      <c r="WEB17" s="1364"/>
      <c r="WEC17" s="1364"/>
      <c r="WED17" s="1364"/>
      <c r="WEE17" s="1364"/>
      <c r="WEF17" s="1364"/>
      <c r="WEG17" s="1364"/>
      <c r="WEH17" s="1364"/>
      <c r="WEI17" s="1364"/>
      <c r="WEJ17" s="1364"/>
      <c r="WEK17" s="1364"/>
      <c r="WEL17" s="1364"/>
      <c r="WEM17" s="1364"/>
      <c r="WEN17" s="1364"/>
      <c r="WEO17" s="1364"/>
      <c r="WEP17" s="1364"/>
      <c r="WEQ17" s="1364"/>
      <c r="WER17" s="1364"/>
      <c r="WES17" s="1364"/>
      <c r="WET17" s="1364"/>
      <c r="WEU17" s="1364"/>
      <c r="WEV17" s="1364"/>
      <c r="WEW17" s="1364"/>
      <c r="WEX17" s="1364"/>
      <c r="WEY17" s="1364"/>
      <c r="WEZ17" s="1364"/>
      <c r="WFA17" s="1364"/>
      <c r="WFB17" s="1364"/>
      <c r="WFC17" s="1364"/>
      <c r="WFD17" s="1364"/>
      <c r="WFE17" s="1364"/>
      <c r="WFF17" s="1364"/>
      <c r="WFG17" s="1364"/>
      <c r="WFH17" s="1364"/>
      <c r="WFI17" s="1364"/>
      <c r="WFJ17" s="1364"/>
      <c r="WFK17" s="1364"/>
      <c r="WFL17" s="1364"/>
      <c r="WFM17" s="1364"/>
      <c r="WFN17" s="1364"/>
      <c r="WFO17" s="1364"/>
      <c r="WFP17" s="1364"/>
      <c r="WFQ17" s="1364"/>
      <c r="WFR17" s="1364"/>
      <c r="WFS17" s="1364"/>
      <c r="WFT17" s="1364"/>
      <c r="WFU17" s="1364"/>
      <c r="WFV17" s="1364"/>
      <c r="WFW17" s="1364"/>
      <c r="WFX17" s="1364"/>
      <c r="WFY17" s="1364"/>
      <c r="WFZ17" s="1364"/>
      <c r="WGA17" s="1364"/>
      <c r="WGB17" s="1364"/>
      <c r="WGC17" s="1364"/>
      <c r="WGD17" s="1364"/>
      <c r="WGE17" s="1364"/>
      <c r="WGF17" s="1364"/>
      <c r="WGG17" s="1364"/>
      <c r="WGH17" s="1364"/>
      <c r="WGI17" s="1364"/>
      <c r="WGJ17" s="1364"/>
      <c r="WGK17" s="1364"/>
      <c r="WGL17" s="1364"/>
      <c r="WGM17" s="1364"/>
      <c r="WGN17" s="1364"/>
      <c r="WGO17" s="1364"/>
      <c r="WGP17" s="1364"/>
      <c r="WGQ17" s="1364"/>
      <c r="WGR17" s="1364"/>
      <c r="WGS17" s="1364"/>
      <c r="WGT17" s="1364"/>
      <c r="WGU17" s="1364"/>
      <c r="WGV17" s="1364"/>
      <c r="WGW17" s="1364"/>
      <c r="WGX17" s="1364"/>
      <c r="WGY17" s="1364"/>
      <c r="WGZ17" s="1364"/>
      <c r="WHA17" s="1364"/>
      <c r="WHB17" s="1364"/>
      <c r="WHC17" s="1364"/>
      <c r="WHD17" s="1364"/>
      <c r="WHE17" s="1364"/>
      <c r="WHF17" s="1364"/>
      <c r="WHG17" s="1364"/>
      <c r="WHH17" s="1364"/>
      <c r="WHI17" s="1364"/>
      <c r="WHJ17" s="1364"/>
      <c r="WHK17" s="1364"/>
      <c r="WHL17" s="1364"/>
      <c r="WHM17" s="1364"/>
      <c r="WHN17" s="1364"/>
      <c r="WHO17" s="1364"/>
      <c r="WHP17" s="1364"/>
      <c r="WHQ17" s="1364"/>
      <c r="WHR17" s="1364"/>
      <c r="WHS17" s="1364"/>
      <c r="WHT17" s="1364"/>
      <c r="WHU17" s="1364"/>
      <c r="WHV17" s="1364"/>
      <c r="WHW17" s="1364"/>
      <c r="WHX17" s="1364"/>
      <c r="WHY17" s="1364"/>
      <c r="WHZ17" s="1364"/>
      <c r="WIA17" s="1364"/>
      <c r="WIB17" s="1364"/>
      <c r="WIC17" s="1364"/>
      <c r="WID17" s="1364"/>
      <c r="WIE17" s="1364"/>
      <c r="WIF17" s="1364"/>
      <c r="WIG17" s="1364"/>
      <c r="WIH17" s="1364"/>
      <c r="WII17" s="1364"/>
      <c r="WIJ17" s="1364"/>
      <c r="WIK17" s="1364"/>
      <c r="WIL17" s="1364"/>
      <c r="WIM17" s="1364"/>
      <c r="WIN17" s="1364"/>
      <c r="WIO17" s="1364"/>
      <c r="WIP17" s="1364"/>
      <c r="WIQ17" s="1364"/>
      <c r="WIR17" s="1364"/>
      <c r="WIS17" s="1364"/>
      <c r="WIT17" s="1364"/>
      <c r="WIU17" s="1364"/>
      <c r="WIV17" s="1364"/>
      <c r="WIW17" s="1364"/>
      <c r="WIX17" s="1364"/>
      <c r="WIY17" s="1364"/>
      <c r="WIZ17" s="1364"/>
      <c r="WJA17" s="1364"/>
      <c r="WJB17" s="1364"/>
      <c r="WJC17" s="1364"/>
      <c r="WJD17" s="1364"/>
      <c r="WJE17" s="1364"/>
      <c r="WJF17" s="1364"/>
      <c r="WJG17" s="1364"/>
      <c r="WJH17" s="1364"/>
      <c r="WJI17" s="1364"/>
      <c r="WJJ17" s="1364"/>
      <c r="WJK17" s="1364"/>
      <c r="WJL17" s="1364"/>
      <c r="WJM17" s="1364"/>
      <c r="WJN17" s="1364"/>
      <c r="WJO17" s="1364"/>
      <c r="WJP17" s="1364"/>
      <c r="WJQ17" s="1364"/>
      <c r="WJR17" s="1364"/>
      <c r="WJS17" s="1364"/>
      <c r="WJT17" s="1364"/>
      <c r="WJU17" s="1364"/>
      <c r="WJV17" s="1364"/>
      <c r="WJW17" s="1364"/>
      <c r="WJX17" s="1364"/>
      <c r="WJY17" s="1364"/>
      <c r="WJZ17" s="1364"/>
      <c r="WKA17" s="1364"/>
      <c r="WKB17" s="1364"/>
      <c r="WKC17" s="1364"/>
      <c r="WKD17" s="1364"/>
      <c r="WKE17" s="1364"/>
      <c r="WKF17" s="1364"/>
      <c r="WKG17" s="1364"/>
      <c r="WKH17" s="1364"/>
      <c r="WKI17" s="1364"/>
      <c r="WKJ17" s="1364"/>
      <c r="WKK17" s="1364"/>
      <c r="WKL17" s="1364"/>
      <c r="WKM17" s="1364"/>
      <c r="WKN17" s="1364"/>
      <c r="WKO17" s="1364"/>
      <c r="WKP17" s="1364"/>
      <c r="WKQ17" s="1364"/>
      <c r="WKR17" s="1364"/>
      <c r="WKS17" s="1364"/>
      <c r="WKT17" s="1364"/>
      <c r="WKU17" s="1364"/>
      <c r="WKV17" s="1364"/>
      <c r="WKW17" s="1364"/>
      <c r="WKX17" s="1364"/>
      <c r="WKY17" s="1364"/>
      <c r="WKZ17" s="1364"/>
      <c r="WLA17" s="1364"/>
      <c r="WLB17" s="1364"/>
      <c r="WLC17" s="1364"/>
      <c r="WLD17" s="1364"/>
      <c r="WLE17" s="1364"/>
      <c r="WLF17" s="1364"/>
      <c r="WLG17" s="1364"/>
      <c r="WLH17" s="1364"/>
      <c r="WLI17" s="1364"/>
      <c r="WLJ17" s="1364"/>
      <c r="WLK17" s="1364"/>
      <c r="WLL17" s="1364"/>
      <c r="WLM17" s="1364"/>
      <c r="WLN17" s="1364"/>
      <c r="WLO17" s="1364"/>
      <c r="WLP17" s="1364"/>
      <c r="WLQ17" s="1364"/>
      <c r="WLR17" s="1364"/>
      <c r="WLS17" s="1364"/>
      <c r="WLT17" s="1364"/>
      <c r="WLU17" s="1364"/>
      <c r="WLV17" s="1364"/>
      <c r="WLW17" s="1364"/>
      <c r="WLX17" s="1364"/>
      <c r="WLY17" s="1364"/>
      <c r="WLZ17" s="1364"/>
      <c r="WMA17" s="1364"/>
      <c r="WMB17" s="1364"/>
      <c r="WMC17" s="1364"/>
      <c r="WMD17" s="1364"/>
      <c r="WME17" s="1364"/>
      <c r="WMF17" s="1364"/>
      <c r="WMG17" s="1364"/>
      <c r="WMH17" s="1364"/>
      <c r="WMI17" s="1364"/>
      <c r="WMJ17" s="1364"/>
      <c r="WMK17" s="1364"/>
      <c r="WML17" s="1364"/>
      <c r="WMM17" s="1364"/>
      <c r="WMN17" s="1364"/>
      <c r="WMO17" s="1364"/>
      <c r="WMP17" s="1364"/>
      <c r="WMQ17" s="1364"/>
      <c r="WMR17" s="1364"/>
      <c r="WMS17" s="1364"/>
      <c r="WMT17" s="1364"/>
      <c r="WMU17" s="1364"/>
      <c r="WMV17" s="1364"/>
      <c r="WMW17" s="1364"/>
      <c r="WMX17" s="1364"/>
      <c r="WMY17" s="1364"/>
      <c r="WMZ17" s="1364"/>
      <c r="WNA17" s="1364"/>
      <c r="WNB17" s="1364"/>
      <c r="WNC17" s="1364"/>
      <c r="WND17" s="1364"/>
      <c r="WNE17" s="1364"/>
      <c r="WNF17" s="1364"/>
      <c r="WNG17" s="1364"/>
      <c r="WNH17" s="1364"/>
      <c r="WNI17" s="1364"/>
      <c r="WNJ17" s="1364"/>
      <c r="WNK17" s="1364"/>
      <c r="WNL17" s="1364"/>
      <c r="WNM17" s="1364"/>
      <c r="WNN17" s="1364"/>
      <c r="WNO17" s="1364"/>
      <c r="WNP17" s="1364"/>
      <c r="WNQ17" s="1364"/>
      <c r="WNR17" s="1364"/>
      <c r="WNS17" s="1364"/>
      <c r="WNT17" s="1364"/>
      <c r="WNU17" s="1364"/>
      <c r="WNV17" s="1364"/>
      <c r="WNW17" s="1364"/>
      <c r="WNX17" s="1364"/>
      <c r="WNY17" s="1364"/>
      <c r="WNZ17" s="1364"/>
      <c r="WOA17" s="1364"/>
      <c r="WOB17" s="1364"/>
      <c r="WOC17" s="1364"/>
      <c r="WOD17" s="1364"/>
      <c r="WOE17" s="1364"/>
      <c r="WOF17" s="1364"/>
      <c r="WOG17" s="1364"/>
      <c r="WOH17" s="1364"/>
      <c r="WOI17" s="1364"/>
      <c r="WOJ17" s="1364"/>
      <c r="WOK17" s="1364"/>
      <c r="WOL17" s="1364"/>
      <c r="WOM17" s="1364"/>
      <c r="WON17" s="1364"/>
      <c r="WOO17" s="1364"/>
      <c r="WOP17" s="1364"/>
      <c r="WOQ17" s="1364"/>
      <c r="WOR17" s="1364"/>
      <c r="WOS17" s="1364"/>
      <c r="WOT17" s="1364"/>
      <c r="WOU17" s="1364"/>
      <c r="WOV17" s="1364"/>
      <c r="WOW17" s="1364"/>
      <c r="WOX17" s="1364"/>
      <c r="WOY17" s="1364"/>
      <c r="WOZ17" s="1364"/>
      <c r="WPA17" s="1364"/>
      <c r="WPB17" s="1364"/>
      <c r="WPC17" s="1364"/>
      <c r="WPD17" s="1364"/>
      <c r="WPE17" s="1364"/>
      <c r="WPF17" s="1364"/>
      <c r="WPG17" s="1364"/>
      <c r="WPH17" s="1364"/>
      <c r="WPI17" s="1364"/>
      <c r="WPJ17" s="1364"/>
      <c r="WPK17" s="1364"/>
      <c r="WPL17" s="1364"/>
      <c r="WPM17" s="1364"/>
      <c r="WPN17" s="1364"/>
      <c r="WPO17" s="1364"/>
      <c r="WPP17" s="1364"/>
      <c r="WPQ17" s="1364"/>
      <c r="WPR17" s="1364"/>
      <c r="WPS17" s="1364"/>
      <c r="WPT17" s="1364"/>
      <c r="WPU17" s="1364"/>
      <c r="WPV17" s="1364"/>
      <c r="WPW17" s="1364"/>
      <c r="WPX17" s="1364"/>
      <c r="WPY17" s="1364"/>
      <c r="WPZ17" s="1364"/>
      <c r="WQA17" s="1364"/>
      <c r="WQB17" s="1364"/>
      <c r="WQC17" s="1364"/>
      <c r="WQD17" s="1364"/>
      <c r="WQE17" s="1364"/>
      <c r="WQF17" s="1364"/>
      <c r="WQG17" s="1364"/>
      <c r="WQH17" s="1364"/>
      <c r="WQI17" s="1364"/>
      <c r="WQJ17" s="1364"/>
      <c r="WQK17" s="1364"/>
      <c r="WQL17" s="1364"/>
      <c r="WQM17" s="1364"/>
      <c r="WQN17" s="1364"/>
      <c r="WQO17" s="1364"/>
      <c r="WQP17" s="1364"/>
      <c r="WQQ17" s="1364"/>
      <c r="WQR17" s="1364"/>
      <c r="WQS17" s="1364"/>
      <c r="WQT17" s="1364"/>
      <c r="WQU17" s="1364"/>
      <c r="WQV17" s="1364"/>
      <c r="WQW17" s="1364"/>
      <c r="WQX17" s="1364"/>
      <c r="WQY17" s="1364"/>
      <c r="WQZ17" s="1364"/>
      <c r="WRA17" s="1364"/>
      <c r="WRB17" s="1364"/>
      <c r="WRC17" s="1364"/>
      <c r="WRD17" s="1364"/>
      <c r="WRE17" s="1364"/>
      <c r="WRF17" s="1364"/>
      <c r="WRG17" s="1364"/>
      <c r="WRH17" s="1364"/>
      <c r="WRI17" s="1364"/>
      <c r="WRJ17" s="1364"/>
      <c r="WRK17" s="1364"/>
      <c r="WRL17" s="1364"/>
      <c r="WRM17" s="1364"/>
      <c r="WRN17" s="1364"/>
      <c r="WRO17" s="1364"/>
      <c r="WRP17" s="1364"/>
      <c r="WRQ17" s="1364"/>
      <c r="WRR17" s="1364"/>
      <c r="WRS17" s="1364"/>
      <c r="WRT17" s="1364"/>
      <c r="WRU17" s="1364"/>
      <c r="WRV17" s="1364"/>
      <c r="WRW17" s="1364"/>
      <c r="WRX17" s="1364"/>
      <c r="WRY17" s="1364"/>
      <c r="WRZ17" s="1364"/>
      <c r="WSA17" s="1364"/>
      <c r="WSB17" s="1364"/>
      <c r="WSC17" s="1364"/>
      <c r="WSD17" s="1364"/>
      <c r="WSE17" s="1364"/>
      <c r="WSF17" s="1364"/>
      <c r="WSG17" s="1364"/>
      <c r="WSH17" s="1364"/>
      <c r="WSI17" s="1364"/>
      <c r="WSJ17" s="1364"/>
      <c r="WSK17" s="1364"/>
      <c r="WSL17" s="1364"/>
      <c r="WSM17" s="1364"/>
      <c r="WSN17" s="1364"/>
      <c r="WSO17" s="1364"/>
      <c r="WSP17" s="1364"/>
      <c r="WSQ17" s="1364"/>
      <c r="WSR17" s="1364"/>
      <c r="WSS17" s="1364"/>
      <c r="WST17" s="1364"/>
      <c r="WSU17" s="1364"/>
      <c r="WSV17" s="1364"/>
      <c r="WSW17" s="1364"/>
      <c r="WSX17" s="1364"/>
      <c r="WSY17" s="1364"/>
      <c r="WSZ17" s="1364"/>
      <c r="WTA17" s="1364"/>
      <c r="WTB17" s="1364"/>
      <c r="WTC17" s="1364"/>
      <c r="WTD17" s="1364"/>
      <c r="WTE17" s="1364"/>
      <c r="WTF17" s="1364"/>
      <c r="WTG17" s="1364"/>
      <c r="WTH17" s="1364"/>
      <c r="WTI17" s="1364"/>
      <c r="WTJ17" s="1364"/>
      <c r="WTK17" s="1364"/>
      <c r="WTL17" s="1364"/>
      <c r="WTM17" s="1364"/>
      <c r="WTN17" s="1364"/>
      <c r="WTO17" s="1364"/>
      <c r="WTP17" s="1364"/>
      <c r="WTQ17" s="1364"/>
      <c r="WTR17" s="1364"/>
      <c r="WTS17" s="1364"/>
      <c r="WTT17" s="1364"/>
      <c r="WTU17" s="1364"/>
      <c r="WTV17" s="1364"/>
      <c r="WTW17" s="1364"/>
      <c r="WTX17" s="1364"/>
      <c r="WTY17" s="1364"/>
      <c r="WTZ17" s="1364"/>
      <c r="WUA17" s="1364"/>
      <c r="WUB17" s="1364"/>
      <c r="WUC17" s="1364"/>
      <c r="WUD17" s="1364"/>
      <c r="WUE17" s="1364"/>
      <c r="WUF17" s="1364"/>
      <c r="WUG17" s="1364"/>
      <c r="WUH17" s="1364"/>
      <c r="WUI17" s="1364"/>
      <c r="WUJ17" s="1364"/>
      <c r="WUK17" s="1364"/>
      <c r="WUL17" s="1364"/>
      <c r="WUM17" s="1364"/>
      <c r="WUN17" s="1364"/>
      <c r="WUO17" s="1364"/>
      <c r="WUP17" s="1364"/>
      <c r="WUQ17" s="1364"/>
      <c r="WUR17" s="1364"/>
      <c r="WUS17" s="1364"/>
      <c r="WUT17" s="1364"/>
      <c r="WUU17" s="1364"/>
      <c r="WUV17" s="1364"/>
      <c r="WUW17" s="1364"/>
      <c r="WUX17" s="1364"/>
      <c r="WUY17" s="1364"/>
      <c r="WUZ17" s="1364"/>
      <c r="WVA17" s="1364"/>
      <c r="WVB17" s="1364"/>
      <c r="WVC17" s="1364"/>
      <c r="WVD17" s="1364"/>
      <c r="WVE17" s="1364"/>
      <c r="WVF17" s="1364"/>
      <c r="WVG17" s="1364"/>
      <c r="WVH17" s="1364"/>
      <c r="WVI17" s="1364"/>
      <c r="WVJ17" s="1364"/>
      <c r="WVK17" s="1364"/>
      <c r="WVL17" s="1364"/>
      <c r="WVM17" s="1364"/>
      <c r="WVN17" s="1364"/>
      <c r="WVO17" s="1364"/>
      <c r="WVP17" s="1364"/>
      <c r="WVQ17" s="1364"/>
      <c r="WVR17" s="1364"/>
      <c r="WVS17" s="1364"/>
      <c r="WVT17" s="1364"/>
      <c r="WVU17" s="1364"/>
      <c r="WVV17" s="1364"/>
      <c r="WVW17" s="1364"/>
      <c r="WVX17" s="1364"/>
      <c r="WVY17" s="1364"/>
      <c r="WVZ17" s="1364"/>
      <c r="WWA17" s="1364"/>
      <c r="WWB17" s="1364"/>
      <c r="WWC17" s="1364"/>
      <c r="WWD17" s="1364"/>
      <c r="WWE17" s="1364"/>
      <c r="WWF17" s="1364"/>
      <c r="WWG17" s="1364"/>
      <c r="WWH17" s="1364"/>
      <c r="WWI17" s="1364"/>
      <c r="WWJ17" s="1364"/>
      <c r="WWK17" s="1364"/>
      <c r="WWL17" s="1364"/>
      <c r="WWM17" s="1364"/>
      <c r="WWN17" s="1364"/>
      <c r="WWO17" s="1364"/>
      <c r="WWP17" s="1364"/>
      <c r="WWQ17" s="1364"/>
      <c r="WWR17" s="1364"/>
      <c r="WWS17" s="1364"/>
      <c r="WWT17" s="1364"/>
      <c r="WWU17" s="1364"/>
      <c r="WWV17" s="1364"/>
      <c r="WWW17" s="1364"/>
      <c r="WWX17" s="1364"/>
      <c r="WWY17" s="1364"/>
      <c r="WWZ17" s="1364"/>
      <c r="WXA17" s="1364"/>
      <c r="WXB17" s="1364"/>
      <c r="WXC17" s="1364"/>
      <c r="WXD17" s="1364"/>
      <c r="WXE17" s="1364"/>
      <c r="WXF17" s="1364"/>
      <c r="WXG17" s="1364"/>
      <c r="WXH17" s="1364"/>
      <c r="WXI17" s="1364"/>
      <c r="WXJ17" s="1364"/>
      <c r="WXK17" s="1364"/>
      <c r="WXL17" s="1364"/>
      <c r="WXM17" s="1364"/>
      <c r="WXN17" s="1364"/>
      <c r="WXO17" s="1364"/>
      <c r="WXP17" s="1364"/>
      <c r="WXQ17" s="1364"/>
      <c r="WXR17" s="1364"/>
      <c r="WXS17" s="1364"/>
      <c r="WXT17" s="1364"/>
      <c r="WXU17" s="1364"/>
      <c r="WXV17" s="1364"/>
      <c r="WXW17" s="1364"/>
      <c r="WXX17" s="1364"/>
      <c r="WXY17" s="1364"/>
      <c r="WXZ17" s="1364"/>
      <c r="WYA17" s="1364"/>
      <c r="WYB17" s="1364"/>
      <c r="WYC17" s="1364"/>
      <c r="WYD17" s="1364"/>
      <c r="WYE17" s="1364"/>
      <c r="WYF17" s="1364"/>
      <c r="WYG17" s="1364"/>
      <c r="WYH17" s="1364"/>
      <c r="WYI17" s="1364"/>
      <c r="WYJ17" s="1364"/>
      <c r="WYK17" s="1364"/>
      <c r="WYL17" s="1364"/>
      <c r="WYM17" s="1364"/>
      <c r="WYN17" s="1364"/>
      <c r="WYO17" s="1364"/>
      <c r="WYP17" s="1364"/>
      <c r="WYQ17" s="1364"/>
      <c r="WYR17" s="1364"/>
      <c r="WYS17" s="1364"/>
      <c r="WYT17" s="1364"/>
      <c r="WYU17" s="1364"/>
      <c r="WYV17" s="1364"/>
      <c r="WYW17" s="1364"/>
      <c r="WYX17" s="1364"/>
      <c r="WYY17" s="1364"/>
      <c r="WYZ17" s="1364"/>
      <c r="WZA17" s="1364"/>
      <c r="WZB17" s="1364"/>
      <c r="WZC17" s="1364"/>
      <c r="WZD17" s="1364"/>
      <c r="WZE17" s="1364"/>
      <c r="WZF17" s="1364"/>
      <c r="WZG17" s="1364"/>
      <c r="WZH17" s="1364"/>
      <c r="WZI17" s="1364"/>
      <c r="WZJ17" s="1364"/>
      <c r="WZK17" s="1364"/>
      <c r="WZL17" s="1364"/>
      <c r="WZM17" s="1364"/>
      <c r="WZN17" s="1364"/>
      <c r="WZO17" s="1364"/>
      <c r="WZP17" s="1364"/>
      <c r="WZQ17" s="1364"/>
      <c r="WZR17" s="1364"/>
      <c r="WZS17" s="1364"/>
      <c r="WZT17" s="1364"/>
      <c r="WZU17" s="1364"/>
      <c r="WZV17" s="1364"/>
      <c r="WZW17" s="1364"/>
      <c r="WZX17" s="1364"/>
      <c r="WZY17" s="1364"/>
      <c r="WZZ17" s="1364"/>
      <c r="XAA17" s="1364"/>
      <c r="XAB17" s="1364"/>
      <c r="XAC17" s="1364"/>
      <c r="XAD17" s="1364"/>
      <c r="XAE17" s="1364"/>
      <c r="XAF17" s="1364"/>
      <c r="XAG17" s="1364"/>
      <c r="XAH17" s="1364"/>
      <c r="XAI17" s="1364"/>
      <c r="XAJ17" s="1364"/>
      <c r="XAK17" s="1364"/>
      <c r="XAL17" s="1364"/>
      <c r="XAM17" s="1364"/>
      <c r="XAN17" s="1364"/>
      <c r="XAO17" s="1364"/>
      <c r="XAP17" s="1364"/>
      <c r="XAQ17" s="1364"/>
      <c r="XAR17" s="1364"/>
      <c r="XAS17" s="1364"/>
      <c r="XAT17" s="1364"/>
      <c r="XAU17" s="1364"/>
      <c r="XAV17" s="1364"/>
      <c r="XAW17" s="1364"/>
      <c r="XAX17" s="1364"/>
      <c r="XAY17" s="1364"/>
      <c r="XAZ17" s="1364"/>
      <c r="XBA17" s="1364"/>
      <c r="XBB17" s="1364"/>
      <c r="XBC17" s="1364"/>
      <c r="XBD17" s="1364"/>
      <c r="XBE17" s="1364"/>
      <c r="XBF17" s="1364"/>
      <c r="XBG17" s="1364"/>
      <c r="XBH17" s="1364"/>
      <c r="XBI17" s="1364"/>
      <c r="XBJ17" s="1364"/>
      <c r="XBK17" s="1364"/>
      <c r="XBL17" s="1364"/>
      <c r="XBM17" s="1364"/>
      <c r="XBN17" s="1364"/>
      <c r="XBO17" s="1364"/>
      <c r="XBP17" s="1364"/>
      <c r="XBQ17" s="1364"/>
      <c r="XBR17" s="1364"/>
      <c r="XBS17" s="1364"/>
      <c r="XBT17" s="1364"/>
      <c r="XBU17" s="1364"/>
      <c r="XBV17" s="1364"/>
      <c r="XBW17" s="1364"/>
      <c r="XBX17" s="1364"/>
      <c r="XBY17" s="1364"/>
      <c r="XBZ17" s="1364"/>
      <c r="XCA17" s="1364"/>
      <c r="XCB17" s="1364"/>
      <c r="XCC17" s="1364"/>
      <c r="XCD17" s="1364"/>
      <c r="XCE17" s="1364"/>
      <c r="XCF17" s="1364"/>
      <c r="XCG17" s="1364"/>
      <c r="XCH17" s="1364"/>
      <c r="XCI17" s="1364"/>
      <c r="XCJ17" s="1364"/>
      <c r="XCK17" s="1364"/>
      <c r="XCL17" s="1364"/>
      <c r="XCM17" s="1364"/>
      <c r="XCN17" s="1364"/>
      <c r="XCO17" s="1364"/>
      <c r="XCP17" s="1364"/>
      <c r="XCQ17" s="1364"/>
      <c r="XCR17" s="1364"/>
      <c r="XCS17" s="1364"/>
      <c r="XCT17" s="1364"/>
      <c r="XCU17" s="1364"/>
      <c r="XCV17" s="1364"/>
      <c r="XCW17" s="1364"/>
      <c r="XCX17" s="1364"/>
      <c r="XCY17" s="1364"/>
      <c r="XCZ17" s="1364"/>
      <c r="XDA17" s="1364"/>
      <c r="XDB17" s="1364"/>
      <c r="XDC17" s="1364"/>
      <c r="XDD17" s="1364"/>
      <c r="XDE17" s="1364"/>
      <c r="XDF17" s="1364"/>
      <c r="XDG17" s="1364"/>
      <c r="XDH17" s="1364"/>
      <c r="XDI17" s="1364"/>
      <c r="XDJ17" s="1364"/>
      <c r="XDK17" s="1364"/>
      <c r="XDL17" s="1364"/>
      <c r="XDM17" s="1364"/>
      <c r="XDN17" s="1364"/>
      <c r="XDO17" s="1364"/>
      <c r="XDP17" s="1364"/>
      <c r="XDQ17" s="1364"/>
      <c r="XDR17" s="1364"/>
      <c r="XDS17" s="1364"/>
      <c r="XDT17" s="1364"/>
      <c r="XDU17" s="1364"/>
      <c r="XDV17" s="1364"/>
      <c r="XDW17" s="1364"/>
      <c r="XDX17" s="1364"/>
      <c r="XDY17" s="1364"/>
      <c r="XDZ17" s="1364"/>
      <c r="XEA17" s="1364"/>
      <c r="XEB17" s="1364"/>
      <c r="XEC17" s="1364"/>
      <c r="XED17" s="1364"/>
      <c r="XEE17" s="1364"/>
      <c r="XEF17" s="1364"/>
      <c r="XEG17" s="1364"/>
      <c r="XEH17" s="1364"/>
      <c r="XEI17" s="1364"/>
      <c r="XEJ17" s="1364"/>
      <c r="XEK17" s="1364"/>
      <c r="XEL17" s="1364"/>
      <c r="XEM17" s="1364"/>
      <c r="XEN17" s="1364"/>
      <c r="XEO17" s="1364"/>
      <c r="XEP17" s="1364"/>
      <c r="XEQ17" s="1364"/>
      <c r="XER17" s="1364"/>
      <c r="XES17" s="1364"/>
      <c r="XET17" s="1364"/>
      <c r="XEU17" s="1364"/>
      <c r="XEV17" s="1364"/>
      <c r="XEW17" s="1364"/>
      <c r="XEX17" s="1364"/>
      <c r="XEY17" s="1364"/>
      <c r="XEZ17" s="1364"/>
      <c r="XFA17" s="1364"/>
      <c r="XFB17" s="1364"/>
      <c r="XFC17" s="1364"/>
      <c r="XFD17" s="1364"/>
    </row>
    <row r="18" spans="1:16384" s="8" customFormat="1" ht="26.25" customHeight="1" x14ac:dyDescent="0.25">
      <c r="B18" s="1318" t="s">
        <v>717</v>
      </c>
      <c r="C18" s="1318"/>
      <c r="D18" s="1318"/>
      <c r="E18" s="548"/>
      <c r="G18" s="254"/>
      <c r="H18" s="254"/>
      <c r="I18" s="254"/>
      <c r="J18" s="254"/>
      <c r="K18" s="254"/>
      <c r="L18" s="254"/>
      <c r="M18" s="254"/>
      <c r="N18" s="254"/>
      <c r="O18" s="254"/>
      <c r="P18" s="254"/>
      <c r="Q18" s="254"/>
      <c r="R18" s="254"/>
      <c r="S18" s="254"/>
      <c r="T18" s="254"/>
    </row>
    <row r="19" spans="1:16384" s="8" customFormat="1" ht="40.5" customHeight="1" x14ac:dyDescent="0.25">
      <c r="B19" s="1383" t="s">
        <v>718</v>
      </c>
      <c r="C19" s="1383"/>
      <c r="D19" s="1383"/>
      <c r="E19" s="1383"/>
      <c r="G19" s="254"/>
      <c r="H19" s="254"/>
      <c r="I19" s="254"/>
      <c r="J19" s="254"/>
      <c r="K19" s="254"/>
      <c r="L19" s="254"/>
      <c r="M19" s="254"/>
      <c r="N19" s="254"/>
      <c r="O19" s="254"/>
      <c r="P19" s="254"/>
      <c r="Q19" s="254"/>
      <c r="R19" s="254"/>
      <c r="S19" s="254"/>
      <c r="T19" s="254"/>
    </row>
    <row r="20" spans="1:16384" s="8" customFormat="1" ht="48.75" customHeight="1" x14ac:dyDescent="0.25">
      <c r="B20" s="1383" t="s">
        <v>719</v>
      </c>
      <c r="C20" s="1383"/>
      <c r="D20" s="1383"/>
      <c r="E20" s="1383"/>
      <c r="G20" s="254"/>
      <c r="H20" s="254"/>
      <c r="I20" s="254"/>
      <c r="J20" s="254"/>
      <c r="K20" s="254"/>
      <c r="L20" s="254"/>
      <c r="M20" s="254"/>
      <c r="N20" s="254"/>
      <c r="O20" s="254"/>
      <c r="P20" s="254"/>
      <c r="Q20" s="254"/>
      <c r="R20" s="254"/>
      <c r="S20" s="254"/>
      <c r="T20" s="254"/>
    </row>
    <row r="21" spans="1:16384" s="8" customFormat="1" ht="69.75" customHeight="1" x14ac:dyDescent="0.25">
      <c r="B21" s="1383" t="s">
        <v>720</v>
      </c>
      <c r="C21" s="1383"/>
      <c r="D21" s="1383"/>
      <c r="E21" s="1383"/>
      <c r="G21" s="254"/>
      <c r="H21" s="254"/>
      <c r="I21" s="254"/>
      <c r="J21" s="254"/>
      <c r="K21" s="254"/>
      <c r="L21" s="254"/>
      <c r="M21" s="254"/>
      <c r="N21" s="254"/>
      <c r="O21" s="254"/>
      <c r="P21" s="254"/>
      <c r="Q21" s="254"/>
      <c r="R21" s="254"/>
      <c r="S21" s="254"/>
      <c r="T21" s="254"/>
    </row>
    <row r="22" spans="1:16384" s="8" customFormat="1" ht="26.25" customHeight="1" x14ac:dyDescent="0.25">
      <c r="B22" s="1383" t="s">
        <v>446</v>
      </c>
      <c r="C22" s="1383"/>
      <c r="D22" s="1383"/>
      <c r="E22" s="1383"/>
      <c r="G22" s="254"/>
      <c r="H22" s="254"/>
      <c r="I22" s="254"/>
      <c r="J22" s="254"/>
      <c r="K22" s="254"/>
      <c r="L22" s="254"/>
      <c r="M22" s="254"/>
      <c r="N22" s="254"/>
      <c r="O22" s="254"/>
      <c r="P22" s="254"/>
      <c r="Q22" s="254"/>
      <c r="R22" s="254"/>
      <c r="S22" s="254"/>
      <c r="T22" s="254"/>
    </row>
    <row r="23" spans="1:16384" s="8" customFormat="1" ht="40.5" customHeight="1" x14ac:dyDescent="0.25">
      <c r="B23" s="1383" t="s">
        <v>721</v>
      </c>
      <c r="C23" s="1383"/>
      <c r="D23" s="1383"/>
      <c r="E23" s="1383"/>
      <c r="G23" s="254"/>
      <c r="H23" s="254"/>
      <c r="I23" s="254"/>
      <c r="J23" s="254"/>
      <c r="K23" s="254"/>
      <c r="L23" s="254"/>
      <c r="M23" s="254"/>
      <c r="N23" s="254"/>
      <c r="O23" s="254"/>
      <c r="P23" s="254"/>
      <c r="Q23" s="254"/>
      <c r="R23" s="254"/>
      <c r="S23" s="254"/>
      <c r="T23" s="254"/>
    </row>
    <row r="24" spans="1:16384" s="8" customFormat="1" ht="26.25" customHeight="1" x14ac:dyDescent="0.25">
      <c r="B24" s="1318" t="s">
        <v>722</v>
      </c>
      <c r="C24" s="1318"/>
      <c r="D24" s="1318"/>
      <c r="E24" s="548"/>
      <c r="G24" s="254"/>
      <c r="H24" s="254"/>
      <c r="I24" s="254"/>
      <c r="J24" s="254"/>
      <c r="K24" s="254"/>
      <c r="L24" s="254"/>
      <c r="M24" s="254"/>
      <c r="N24" s="254"/>
      <c r="O24" s="254"/>
      <c r="P24" s="254"/>
      <c r="Q24" s="254"/>
      <c r="R24" s="254"/>
      <c r="S24" s="254"/>
      <c r="T24" s="254"/>
    </row>
    <row r="25" spans="1:16384" s="8" customFormat="1" ht="46.5" customHeight="1" x14ac:dyDescent="0.25">
      <c r="B25" s="1383" t="s">
        <v>723</v>
      </c>
      <c r="C25" s="1383"/>
      <c r="D25" s="1383"/>
      <c r="E25" s="1383"/>
      <c r="G25" s="254"/>
      <c r="H25" s="254"/>
      <c r="I25" s="254"/>
      <c r="J25" s="254"/>
      <c r="K25" s="254"/>
      <c r="L25" s="254"/>
      <c r="M25" s="254"/>
      <c r="N25" s="254"/>
      <c r="O25" s="254"/>
      <c r="P25" s="254"/>
      <c r="Q25" s="254"/>
      <c r="R25" s="254"/>
      <c r="S25" s="254"/>
      <c r="T25" s="254"/>
    </row>
    <row r="26" spans="1:16384" s="8" customFormat="1" ht="27" customHeight="1" x14ac:dyDescent="0.25">
      <c r="B26" s="1383" t="s">
        <v>451</v>
      </c>
      <c r="C26" s="1383"/>
      <c r="D26" s="1383"/>
      <c r="E26" s="1383"/>
      <c r="G26" s="254"/>
      <c r="H26" s="549"/>
      <c r="I26" s="254"/>
      <c r="J26" s="254"/>
      <c r="K26" s="254"/>
      <c r="L26" s="254"/>
      <c r="M26" s="254"/>
      <c r="N26" s="254"/>
      <c r="O26" s="254"/>
      <c r="P26" s="254"/>
      <c r="Q26" s="254"/>
      <c r="R26" s="254"/>
      <c r="S26" s="254"/>
      <c r="T26" s="254"/>
    </row>
    <row r="27" spans="1:16384" s="8" customFormat="1" ht="34.5" customHeight="1" x14ac:dyDescent="0.25">
      <c r="B27" s="1383" t="s">
        <v>724</v>
      </c>
      <c r="C27" s="1383"/>
      <c r="D27" s="1383"/>
      <c r="E27" s="1383"/>
      <c r="G27" s="254"/>
      <c r="H27" s="549"/>
      <c r="I27" s="254"/>
      <c r="J27" s="254"/>
      <c r="K27" s="254"/>
      <c r="L27" s="254"/>
      <c r="M27" s="254"/>
      <c r="N27" s="254"/>
      <c r="O27" s="254"/>
      <c r="P27" s="254"/>
      <c r="Q27" s="254"/>
      <c r="R27" s="254"/>
      <c r="S27" s="254"/>
      <c r="T27" s="254"/>
    </row>
    <row r="28" spans="1:16384" s="8" customFormat="1" ht="17.25" customHeight="1" x14ac:dyDescent="0.25">
      <c r="B28" s="1383" t="s">
        <v>453</v>
      </c>
      <c r="C28" s="1383"/>
      <c r="D28" s="1383"/>
      <c r="E28" s="1383"/>
      <c r="G28" s="254"/>
      <c r="H28" s="549"/>
      <c r="I28" s="254"/>
      <c r="J28" s="254"/>
      <c r="K28" s="254"/>
      <c r="L28" s="254"/>
      <c r="M28" s="254"/>
      <c r="N28" s="254"/>
      <c r="O28" s="254"/>
      <c r="P28" s="254"/>
      <c r="Q28" s="254"/>
      <c r="R28" s="254"/>
      <c r="S28" s="254"/>
      <c r="T28" s="254"/>
    </row>
    <row r="29" spans="1:16384" s="8" customFormat="1" ht="28.5" customHeight="1" x14ac:dyDescent="0.25">
      <c r="B29" s="1383" t="s">
        <v>454</v>
      </c>
      <c r="C29" s="1383"/>
      <c r="D29" s="1383"/>
      <c r="E29" s="1383"/>
      <c r="G29" s="254"/>
      <c r="H29" s="549"/>
      <c r="I29" s="254"/>
      <c r="J29" s="254"/>
      <c r="K29" s="254"/>
      <c r="L29" s="254"/>
      <c r="M29" s="254"/>
      <c r="N29" s="254"/>
      <c r="O29" s="254"/>
      <c r="P29" s="254"/>
      <c r="Q29" s="254"/>
      <c r="R29" s="254"/>
      <c r="S29" s="254"/>
      <c r="T29" s="254"/>
    </row>
    <row r="30" spans="1:16384" s="8" customFormat="1" ht="14.25" customHeight="1" x14ac:dyDescent="0.25">
      <c r="B30" s="1383" t="s">
        <v>725</v>
      </c>
      <c r="C30" s="1383"/>
      <c r="D30" s="1383"/>
      <c r="E30" s="1383"/>
      <c r="G30" s="254"/>
      <c r="H30" s="549"/>
      <c r="I30" s="254"/>
      <c r="J30" s="254"/>
      <c r="K30" s="254"/>
      <c r="L30" s="254"/>
      <c r="M30" s="254"/>
      <c r="N30" s="254"/>
      <c r="O30" s="254"/>
      <c r="P30" s="254"/>
      <c r="Q30" s="254"/>
      <c r="R30" s="254"/>
      <c r="S30" s="254"/>
      <c r="T30" s="254"/>
    </row>
    <row r="31" spans="1:16384" s="8" customFormat="1" ht="39.75" customHeight="1" x14ac:dyDescent="0.25">
      <c r="B31" s="1382"/>
      <c r="C31" s="1382"/>
      <c r="D31" s="1382"/>
      <c r="E31" s="551"/>
      <c r="G31" s="254"/>
      <c r="H31" s="549"/>
      <c r="I31" s="254"/>
      <c r="J31" s="254"/>
      <c r="K31" s="254"/>
      <c r="L31" s="254"/>
      <c r="M31" s="254"/>
      <c r="N31" s="254"/>
      <c r="O31" s="254"/>
      <c r="P31" s="254"/>
      <c r="Q31" s="254"/>
      <c r="R31" s="254"/>
      <c r="S31" s="254"/>
      <c r="T31" s="254"/>
    </row>
    <row r="32" spans="1:16384" s="8" customFormat="1" ht="66" customHeight="1" x14ac:dyDescent="0.25">
      <c r="E32" s="551"/>
      <c r="G32" s="254"/>
      <c r="H32" s="549"/>
      <c r="I32" s="254"/>
      <c r="J32" s="254"/>
      <c r="K32" s="254"/>
      <c r="L32" s="254"/>
      <c r="M32" s="254"/>
      <c r="N32" s="254"/>
      <c r="O32" s="254"/>
      <c r="P32" s="254"/>
      <c r="Q32" s="254"/>
      <c r="R32" s="254"/>
      <c r="S32" s="254"/>
      <c r="T32" s="254"/>
    </row>
    <row r="33" spans="1:20" s="8" customFormat="1" ht="69.75" customHeight="1" x14ac:dyDescent="0.25">
      <c r="B33" s="1364"/>
      <c r="C33" s="1364"/>
      <c r="D33" s="1364"/>
      <c r="F33" s="797"/>
      <c r="G33" s="254"/>
      <c r="H33" s="795"/>
      <c r="I33" s="254"/>
      <c r="J33" s="254"/>
      <c r="K33" s="254"/>
      <c r="L33" s="254"/>
      <c r="M33" s="254"/>
      <c r="N33" s="254"/>
      <c r="O33" s="254"/>
      <c r="P33" s="254"/>
      <c r="Q33" s="254"/>
      <c r="R33" s="254"/>
      <c r="S33" s="254"/>
      <c r="T33" s="254"/>
    </row>
    <row r="34" spans="1:20" s="8" customFormat="1" ht="14.25" customHeight="1" x14ac:dyDescent="0.25">
      <c r="B34" s="1364"/>
      <c r="C34" s="1364"/>
      <c r="D34" s="1364"/>
      <c r="E34" s="551"/>
      <c r="G34" s="254"/>
      <c r="H34" s="254"/>
      <c r="I34" s="254"/>
      <c r="J34" s="254"/>
      <c r="K34" s="254"/>
      <c r="L34" s="254"/>
      <c r="M34" s="254"/>
      <c r="N34" s="254"/>
      <c r="O34" s="254"/>
      <c r="P34" s="254"/>
      <c r="Q34" s="254"/>
      <c r="R34" s="254"/>
      <c r="S34" s="254"/>
      <c r="T34" s="254"/>
    </row>
    <row r="35" spans="1:20" s="8" customFormat="1" ht="104.25" customHeight="1" x14ac:dyDescent="0.25">
      <c r="B35" s="1364"/>
      <c r="C35" s="1364"/>
      <c r="D35" s="1364"/>
      <c r="F35" s="797"/>
      <c r="G35" s="254"/>
      <c r="H35" s="254"/>
      <c r="I35" s="254"/>
      <c r="J35" s="254"/>
      <c r="K35" s="254"/>
      <c r="L35" s="254"/>
      <c r="M35" s="254"/>
      <c r="N35" s="254"/>
      <c r="O35" s="254"/>
      <c r="P35" s="254"/>
      <c r="Q35" s="254"/>
      <c r="R35" s="254"/>
      <c r="S35" s="254"/>
      <c r="T35" s="254"/>
    </row>
    <row r="36" spans="1:20" s="8" customFormat="1" ht="14.25" customHeight="1" x14ac:dyDescent="0.25">
      <c r="B36" s="1364"/>
      <c r="C36" s="1364"/>
      <c r="D36" s="1364"/>
      <c r="E36" s="551"/>
      <c r="G36" s="254"/>
      <c r="H36" s="254"/>
      <c r="I36" s="254"/>
      <c r="J36" s="254"/>
      <c r="K36" s="254"/>
      <c r="L36" s="254"/>
      <c r="M36" s="254"/>
      <c r="N36" s="254"/>
      <c r="O36" s="254"/>
      <c r="P36" s="254"/>
      <c r="Q36" s="254"/>
      <c r="R36" s="254"/>
      <c r="S36" s="254"/>
      <c r="T36" s="254"/>
    </row>
    <row r="37" spans="1:20" s="8" customFormat="1" ht="104.25" customHeight="1" x14ac:dyDescent="0.25">
      <c r="B37" s="1364"/>
      <c r="C37" s="1364"/>
      <c r="D37" s="1364"/>
      <c r="F37" s="797"/>
      <c r="G37" s="254"/>
      <c r="H37" s="254"/>
      <c r="I37" s="254"/>
      <c r="J37" s="254"/>
      <c r="K37" s="254"/>
      <c r="L37" s="254"/>
      <c r="M37" s="254"/>
      <c r="N37" s="254"/>
      <c r="O37" s="254"/>
      <c r="P37" s="254"/>
      <c r="Q37" s="254"/>
      <c r="R37" s="254"/>
      <c r="S37" s="254"/>
      <c r="T37" s="254"/>
    </row>
    <row r="38" spans="1:20" s="8" customFormat="1" ht="80.25" customHeight="1" x14ac:dyDescent="0.25">
      <c r="A38" s="797"/>
      <c r="B38" s="1364"/>
      <c r="C38" s="1364"/>
      <c r="D38" s="1364"/>
      <c r="E38" s="551"/>
      <c r="G38" s="254"/>
      <c r="H38" s="254"/>
      <c r="I38" s="254"/>
      <c r="J38" s="254"/>
      <c r="K38" s="254"/>
      <c r="L38" s="254"/>
      <c r="M38" s="254"/>
      <c r="N38" s="254"/>
      <c r="O38" s="254"/>
      <c r="P38" s="254"/>
      <c r="Q38" s="254"/>
      <c r="R38" s="254"/>
      <c r="S38" s="254"/>
      <c r="T38" s="254"/>
    </row>
    <row r="39" spans="1:20" s="8" customFormat="1" ht="80.25" customHeight="1" x14ac:dyDescent="0.25">
      <c r="B39" s="551"/>
      <c r="C39" s="551"/>
      <c r="D39" s="551"/>
      <c r="E39" s="551"/>
      <c r="G39" s="254"/>
      <c r="H39" s="254"/>
      <c r="I39" s="254"/>
      <c r="J39" s="254"/>
      <c r="K39" s="254"/>
      <c r="L39" s="254"/>
      <c r="M39" s="254"/>
      <c r="N39" s="254"/>
      <c r="O39" s="254"/>
      <c r="P39" s="254"/>
      <c r="Q39" s="254"/>
      <c r="R39" s="254"/>
      <c r="S39" s="254"/>
      <c r="T39" s="254"/>
    </row>
    <row r="40" spans="1:20" s="8" customFormat="1" ht="80.25" customHeight="1" x14ac:dyDescent="0.25">
      <c r="B40" s="1364"/>
      <c r="C40" s="1364"/>
      <c r="D40" s="1364"/>
      <c r="E40" s="1364"/>
      <c r="G40" s="254"/>
      <c r="H40" s="254"/>
      <c r="I40" s="254"/>
      <c r="J40" s="254"/>
      <c r="K40" s="254"/>
      <c r="L40" s="254"/>
      <c r="M40" s="254"/>
      <c r="N40" s="254"/>
      <c r="O40" s="254"/>
      <c r="P40" s="254"/>
      <c r="Q40" s="254"/>
      <c r="R40" s="254"/>
      <c r="S40" s="254"/>
      <c r="T40" s="254"/>
    </row>
    <row r="41" spans="1:20" s="8" customFormat="1" ht="80.25" customHeight="1" x14ac:dyDescent="0.25">
      <c r="B41" s="1364"/>
      <c r="C41" s="1364"/>
      <c r="D41" s="1364"/>
      <c r="E41" s="1364"/>
      <c r="G41" s="254"/>
      <c r="H41" s="254"/>
      <c r="I41" s="254"/>
      <c r="J41" s="254"/>
      <c r="K41" s="254"/>
      <c r="L41" s="254"/>
      <c r="M41" s="254"/>
      <c r="N41" s="254"/>
      <c r="O41" s="254"/>
      <c r="P41" s="254"/>
      <c r="Q41" s="254"/>
      <c r="R41" s="254"/>
      <c r="S41" s="254"/>
      <c r="T41" s="254"/>
    </row>
    <row r="42" spans="1:20" s="8" customFormat="1" ht="80.25" customHeight="1" x14ac:dyDescent="0.25">
      <c r="B42" s="1364"/>
      <c r="C42" s="1364"/>
      <c r="D42" s="1364"/>
      <c r="E42" s="1364"/>
      <c r="G42" s="254"/>
      <c r="H42" s="254"/>
      <c r="I42" s="254"/>
      <c r="J42" s="254"/>
      <c r="K42" s="254"/>
      <c r="L42" s="254"/>
      <c r="M42" s="254"/>
      <c r="N42" s="254"/>
      <c r="O42" s="254"/>
      <c r="P42" s="254"/>
      <c r="Q42" s="254"/>
      <c r="R42" s="254"/>
      <c r="S42" s="254"/>
      <c r="T42" s="254"/>
    </row>
    <row r="43" spans="1:20" s="8" customFormat="1" ht="80.25" customHeight="1" x14ac:dyDescent="0.25">
      <c r="B43" s="1364"/>
      <c r="C43" s="1364"/>
      <c r="D43" s="1364"/>
      <c r="E43" s="1364"/>
      <c r="G43" s="254"/>
      <c r="H43" s="254"/>
      <c r="I43" s="254"/>
      <c r="J43" s="254"/>
      <c r="K43" s="254"/>
      <c r="L43" s="254"/>
      <c r="M43" s="254"/>
      <c r="N43" s="254"/>
      <c r="O43" s="254"/>
      <c r="P43" s="254"/>
      <c r="Q43" s="254"/>
      <c r="R43" s="254"/>
      <c r="S43" s="254"/>
      <c r="T43" s="254"/>
    </row>
    <row r="44" spans="1:20" s="8" customFormat="1" ht="80.25" customHeight="1" x14ac:dyDescent="0.25">
      <c r="B44" s="1364"/>
      <c r="C44" s="1364"/>
      <c r="D44" s="1364"/>
      <c r="E44" s="1364"/>
      <c r="G44" s="254"/>
      <c r="H44" s="254"/>
      <c r="I44" s="254"/>
      <c r="J44" s="254"/>
      <c r="K44" s="254"/>
      <c r="L44" s="254"/>
      <c r="M44" s="254"/>
      <c r="N44" s="254"/>
      <c r="O44" s="254"/>
      <c r="P44" s="254"/>
      <c r="Q44" s="254"/>
      <c r="R44" s="254"/>
      <c r="S44" s="254"/>
      <c r="T44" s="254"/>
    </row>
    <row r="45" spans="1:20" s="8" customFormat="1" ht="80.25" customHeight="1" x14ac:dyDescent="0.25">
      <c r="B45" s="1364"/>
      <c r="C45" s="1364"/>
      <c r="D45" s="1364"/>
      <c r="E45" s="1364"/>
      <c r="G45" s="254"/>
      <c r="H45" s="254"/>
      <c r="I45" s="254"/>
      <c r="J45" s="254"/>
      <c r="K45" s="254"/>
      <c r="L45" s="254"/>
      <c r="M45" s="254"/>
      <c r="N45" s="254"/>
      <c r="O45" s="254"/>
      <c r="P45" s="254"/>
      <c r="Q45" s="254"/>
      <c r="R45" s="254"/>
      <c r="S45" s="254"/>
      <c r="T45" s="254"/>
    </row>
    <row r="46" spans="1:20" s="8" customFormat="1" ht="80.25" customHeight="1" x14ac:dyDescent="0.25">
      <c r="B46" s="1364"/>
      <c r="C46" s="1364"/>
      <c r="D46" s="1364"/>
      <c r="E46" s="1364"/>
      <c r="G46" s="254"/>
      <c r="H46" s="254"/>
      <c r="I46" s="254"/>
      <c r="J46" s="254"/>
      <c r="K46" s="254"/>
      <c r="L46" s="254"/>
      <c r="M46" s="254"/>
      <c r="N46" s="254"/>
      <c r="O46" s="254"/>
      <c r="P46" s="254"/>
      <c r="Q46" s="254"/>
      <c r="R46" s="254"/>
      <c r="S46" s="254"/>
      <c r="T46" s="254"/>
    </row>
    <row r="47" spans="1:20" s="8" customFormat="1" ht="80.25" customHeight="1" x14ac:dyDescent="0.25">
      <c r="B47" s="1364"/>
      <c r="C47" s="1364"/>
      <c r="D47" s="1364"/>
      <c r="E47" s="1364"/>
      <c r="G47" s="254"/>
      <c r="H47" s="254"/>
      <c r="I47" s="254"/>
      <c r="J47" s="254"/>
      <c r="K47" s="254"/>
      <c r="L47" s="254"/>
      <c r="M47" s="254"/>
      <c r="N47" s="254"/>
      <c r="O47" s="254"/>
      <c r="P47" s="254"/>
      <c r="Q47" s="254"/>
      <c r="R47" s="254"/>
      <c r="S47" s="254"/>
      <c r="T47" s="254"/>
    </row>
    <row r="48" spans="1:20" s="8" customFormat="1" ht="80.25" customHeight="1" x14ac:dyDescent="0.25">
      <c r="B48" s="1364"/>
      <c r="C48" s="1364"/>
      <c r="D48" s="1364"/>
      <c r="E48" s="1364"/>
      <c r="G48" s="254"/>
      <c r="H48" s="254"/>
      <c r="I48" s="254"/>
      <c r="J48" s="254"/>
      <c r="K48" s="254"/>
      <c r="L48" s="254"/>
      <c r="M48" s="254"/>
      <c r="N48" s="254"/>
      <c r="O48" s="254"/>
      <c r="P48" s="254"/>
      <c r="Q48" s="254"/>
      <c r="R48" s="254"/>
      <c r="S48" s="254"/>
      <c r="T48" s="254"/>
    </row>
    <row r="49" spans="2:20" s="8" customFormat="1" ht="80.25" customHeight="1" x14ac:dyDescent="0.25">
      <c r="B49" s="1364"/>
      <c r="C49" s="1364"/>
      <c r="D49" s="1364"/>
      <c r="E49" s="1364"/>
      <c r="G49" s="254"/>
      <c r="H49" s="254"/>
      <c r="I49" s="254"/>
      <c r="J49" s="254"/>
      <c r="K49" s="254"/>
      <c r="L49" s="254"/>
      <c r="M49" s="254"/>
      <c r="N49" s="254"/>
      <c r="O49" s="254"/>
      <c r="P49" s="254"/>
      <c r="Q49" s="254"/>
      <c r="R49" s="254"/>
      <c r="S49" s="254"/>
      <c r="T49" s="254"/>
    </row>
    <row r="50" spans="2:20" s="8" customFormat="1" ht="80.25" customHeight="1" x14ac:dyDescent="0.25">
      <c r="B50" s="1364"/>
      <c r="C50" s="1364"/>
      <c r="D50" s="1364"/>
      <c r="E50" s="1364"/>
      <c r="G50" s="254"/>
      <c r="H50" s="254"/>
      <c r="I50" s="254"/>
      <c r="J50" s="254"/>
      <c r="K50" s="254"/>
      <c r="L50" s="254"/>
      <c r="M50" s="254"/>
      <c r="N50" s="254"/>
      <c r="O50" s="254"/>
      <c r="P50" s="254"/>
      <c r="Q50" s="254"/>
      <c r="R50" s="254"/>
      <c r="S50" s="254"/>
      <c r="T50" s="254"/>
    </row>
    <row r="51" spans="2:20" s="8" customFormat="1" ht="80.25" customHeight="1" x14ac:dyDescent="0.25">
      <c r="B51" s="1364"/>
      <c r="C51" s="1364"/>
      <c r="D51" s="1364"/>
      <c r="E51" s="1364"/>
      <c r="G51" s="254"/>
      <c r="H51" s="254"/>
      <c r="I51" s="254"/>
      <c r="J51" s="254"/>
      <c r="K51" s="254"/>
      <c r="L51" s="254"/>
      <c r="M51" s="254"/>
      <c r="N51" s="254"/>
      <c r="O51" s="254"/>
      <c r="P51" s="254"/>
      <c r="Q51" s="254"/>
      <c r="R51" s="254"/>
      <c r="S51" s="254"/>
      <c r="T51" s="254"/>
    </row>
    <row r="52" spans="2:20" s="8" customFormat="1" ht="80.25" customHeight="1" x14ac:dyDescent="0.25">
      <c r="B52" s="1364"/>
      <c r="C52" s="1364"/>
      <c r="D52" s="1364"/>
      <c r="E52" s="1364"/>
      <c r="G52" s="254"/>
      <c r="H52" s="254"/>
      <c r="I52" s="254"/>
      <c r="J52" s="254"/>
      <c r="K52" s="254"/>
      <c r="L52" s="254"/>
      <c r="M52" s="254"/>
      <c r="N52" s="254"/>
      <c r="O52" s="254"/>
      <c r="P52" s="254"/>
      <c r="Q52" s="254"/>
      <c r="R52" s="254"/>
      <c r="S52" s="254"/>
      <c r="T52" s="254"/>
    </row>
    <row r="53" spans="2:20" s="8" customFormat="1" ht="80.25" customHeight="1" x14ac:dyDescent="0.25">
      <c r="B53" s="1364"/>
      <c r="C53" s="1364"/>
      <c r="D53" s="1364"/>
      <c r="E53" s="1364"/>
      <c r="G53" s="254"/>
      <c r="H53" s="254"/>
      <c r="I53" s="254"/>
      <c r="J53" s="254"/>
      <c r="K53" s="254"/>
      <c r="L53" s="254"/>
      <c r="M53" s="254"/>
      <c r="N53" s="254"/>
      <c r="O53" s="254"/>
      <c r="P53" s="254"/>
      <c r="Q53" s="254"/>
      <c r="R53" s="254"/>
      <c r="S53" s="254"/>
      <c r="T53" s="254"/>
    </row>
    <row r="54" spans="2:20" s="8" customFormat="1" ht="80.25" customHeight="1" x14ac:dyDescent="0.25">
      <c r="B54" s="1364"/>
      <c r="C54" s="1364"/>
      <c r="D54" s="1364"/>
      <c r="E54" s="1364"/>
      <c r="G54" s="254"/>
      <c r="H54" s="254"/>
      <c r="I54" s="254"/>
      <c r="J54" s="254"/>
      <c r="K54" s="254"/>
      <c r="L54" s="254"/>
      <c r="M54" s="254"/>
      <c r="N54" s="254"/>
      <c r="O54" s="254"/>
      <c r="P54" s="254"/>
      <c r="Q54" s="254"/>
      <c r="R54" s="254"/>
      <c r="S54" s="254"/>
      <c r="T54" s="254"/>
    </row>
    <row r="55" spans="2:20" s="8" customFormat="1" ht="80.25" customHeight="1" x14ac:dyDescent="0.25">
      <c r="B55" s="1364"/>
      <c r="C55" s="1364"/>
      <c r="D55" s="1364"/>
      <c r="E55" s="1364"/>
      <c r="G55" s="254"/>
      <c r="H55" s="254"/>
      <c r="I55" s="254"/>
      <c r="J55" s="254"/>
      <c r="K55" s="254"/>
      <c r="L55" s="254"/>
      <c r="M55" s="254"/>
      <c r="N55" s="254"/>
      <c r="O55" s="254"/>
      <c r="P55" s="254"/>
      <c r="Q55" s="254"/>
      <c r="R55" s="254"/>
      <c r="S55" s="254"/>
      <c r="T55" s="254"/>
    </row>
    <row r="56" spans="2:20" s="8" customFormat="1" ht="80.25" customHeight="1" x14ac:dyDescent="0.25">
      <c r="B56" s="1364"/>
      <c r="C56" s="1364"/>
      <c r="D56" s="1364"/>
      <c r="E56" s="1364"/>
      <c r="G56" s="254"/>
      <c r="H56" s="254"/>
      <c r="I56" s="254"/>
      <c r="J56" s="254"/>
      <c r="K56" s="254"/>
      <c r="L56" s="254"/>
      <c r="M56" s="254"/>
      <c r="N56" s="254"/>
      <c r="O56" s="254"/>
      <c r="P56" s="254"/>
      <c r="Q56" s="254"/>
      <c r="R56" s="254"/>
      <c r="S56" s="254"/>
      <c r="T56" s="254"/>
    </row>
    <row r="57" spans="2:20" s="8" customFormat="1" ht="80.25" customHeight="1" x14ac:dyDescent="0.25">
      <c r="B57" s="1364"/>
      <c r="C57" s="1364"/>
      <c r="D57" s="1364"/>
      <c r="E57" s="1364"/>
      <c r="G57" s="254"/>
      <c r="H57" s="254"/>
      <c r="I57" s="254"/>
      <c r="J57" s="254"/>
      <c r="K57" s="254"/>
      <c r="L57" s="254"/>
      <c r="M57" s="254"/>
      <c r="N57" s="254"/>
      <c r="O57" s="254"/>
      <c r="P57" s="254"/>
      <c r="Q57" s="254"/>
      <c r="R57" s="254"/>
      <c r="S57" s="254"/>
      <c r="T57" s="254"/>
    </row>
    <row r="58" spans="2:20" s="8" customFormat="1" ht="80.25" customHeight="1" x14ac:dyDescent="0.25">
      <c r="B58" s="1364"/>
      <c r="C58" s="1364"/>
      <c r="D58" s="1364"/>
      <c r="E58" s="1364"/>
      <c r="G58" s="254"/>
      <c r="H58" s="254"/>
      <c r="I58" s="254"/>
      <c r="J58" s="254"/>
      <c r="K58" s="254"/>
      <c r="L58" s="254"/>
      <c r="M58" s="254"/>
      <c r="N58" s="254"/>
      <c r="O58" s="254"/>
      <c r="P58" s="254"/>
      <c r="Q58" s="254"/>
      <c r="R58" s="254"/>
      <c r="S58" s="254"/>
      <c r="T58" s="254"/>
    </row>
    <row r="59" spans="2:20" s="8" customFormat="1" ht="80.25" customHeight="1" x14ac:dyDescent="0.25">
      <c r="B59" s="1364"/>
      <c r="C59" s="1364"/>
      <c r="D59" s="1364"/>
      <c r="E59" s="1364"/>
      <c r="G59" s="254"/>
      <c r="H59" s="254"/>
      <c r="I59" s="254"/>
      <c r="J59" s="254"/>
      <c r="K59" s="254"/>
      <c r="L59" s="254"/>
      <c r="M59" s="254"/>
      <c r="N59" s="254"/>
      <c r="O59" s="254"/>
      <c r="P59" s="254"/>
      <c r="Q59" s="254"/>
      <c r="R59" s="254"/>
      <c r="S59" s="254"/>
      <c r="T59" s="254"/>
    </row>
    <row r="60" spans="2:20" s="8" customFormat="1" ht="80.25" customHeight="1" x14ac:dyDescent="0.25">
      <c r="B60" s="1364"/>
      <c r="C60" s="1364"/>
      <c r="D60" s="1364"/>
      <c r="E60" s="1364"/>
      <c r="G60" s="254"/>
      <c r="H60" s="254"/>
      <c r="I60" s="254"/>
      <c r="J60" s="254"/>
      <c r="K60" s="254"/>
      <c r="L60" s="254"/>
      <c r="M60" s="254"/>
      <c r="N60" s="254"/>
      <c r="O60" s="254"/>
      <c r="P60" s="254"/>
      <c r="Q60" s="254"/>
      <c r="R60" s="254"/>
      <c r="S60" s="254"/>
      <c r="T60" s="254"/>
    </row>
    <row r="61" spans="2:20" s="8" customFormat="1" ht="80.25" customHeight="1" x14ac:dyDescent="0.25">
      <c r="B61" s="1364"/>
      <c r="C61" s="1364"/>
      <c r="D61" s="1364"/>
      <c r="E61" s="1364"/>
      <c r="G61" s="254"/>
      <c r="H61" s="254"/>
      <c r="I61" s="254"/>
      <c r="J61" s="254"/>
      <c r="K61" s="254"/>
      <c r="L61" s="254"/>
      <c r="M61" s="254"/>
      <c r="N61" s="254"/>
      <c r="O61" s="254"/>
      <c r="P61" s="254"/>
      <c r="Q61" s="254"/>
      <c r="R61" s="254"/>
      <c r="S61" s="254"/>
      <c r="T61" s="254"/>
    </row>
    <row r="62" spans="2:20" s="8" customFormat="1" ht="80.25" customHeight="1" x14ac:dyDescent="0.25">
      <c r="B62" s="1364"/>
      <c r="C62" s="1364"/>
      <c r="D62" s="1364"/>
      <c r="E62" s="1364"/>
      <c r="G62" s="254"/>
      <c r="H62" s="254"/>
      <c r="I62" s="254"/>
      <c r="J62" s="254"/>
      <c r="K62" s="254"/>
      <c r="L62" s="254"/>
      <c r="M62" s="254"/>
      <c r="N62" s="254"/>
      <c r="O62" s="254"/>
      <c r="P62" s="254"/>
      <c r="Q62" s="254"/>
      <c r="R62" s="254"/>
      <c r="S62" s="254"/>
      <c r="T62" s="254"/>
    </row>
    <row r="63" spans="2:20" s="8" customFormat="1" ht="80.25" customHeight="1" x14ac:dyDescent="0.25">
      <c r="B63" s="1364"/>
      <c r="C63" s="1364"/>
      <c r="D63" s="1364"/>
      <c r="E63" s="1364"/>
      <c r="G63" s="254"/>
      <c r="H63" s="254"/>
      <c r="I63" s="254"/>
      <c r="J63" s="254"/>
      <c r="K63" s="254"/>
      <c r="L63" s="254"/>
      <c r="M63" s="254"/>
      <c r="N63" s="254"/>
      <c r="O63" s="254"/>
      <c r="P63" s="254"/>
      <c r="Q63" s="254"/>
      <c r="R63" s="254"/>
      <c r="S63" s="254"/>
      <c r="T63" s="254"/>
    </row>
    <row r="64" spans="2:20" s="8" customFormat="1" ht="80.25" customHeight="1" x14ac:dyDescent="0.25">
      <c r="B64" s="1364"/>
      <c r="C64" s="1364"/>
      <c r="D64" s="1364"/>
      <c r="E64" s="1364"/>
      <c r="G64" s="254"/>
      <c r="H64" s="254"/>
      <c r="I64" s="254"/>
      <c r="J64" s="254"/>
      <c r="K64" s="254"/>
      <c r="L64" s="254"/>
      <c r="M64" s="254"/>
      <c r="N64" s="254"/>
      <c r="O64" s="254"/>
      <c r="P64" s="254"/>
      <c r="Q64" s="254"/>
      <c r="R64" s="254"/>
      <c r="S64" s="254"/>
      <c r="T64" s="254"/>
    </row>
    <row r="65" spans="2:20" s="8" customFormat="1" ht="80.25" customHeight="1" x14ac:dyDescent="0.25">
      <c r="B65" s="1364"/>
      <c r="C65" s="1364"/>
      <c r="D65" s="1364"/>
      <c r="E65" s="1364"/>
      <c r="G65" s="254"/>
      <c r="H65" s="254"/>
      <c r="I65" s="254"/>
      <c r="J65" s="254"/>
      <c r="K65" s="254"/>
      <c r="L65" s="254"/>
      <c r="M65" s="254"/>
      <c r="N65" s="254"/>
      <c r="O65" s="254"/>
      <c r="P65" s="254"/>
      <c r="Q65" s="254"/>
      <c r="R65" s="254"/>
      <c r="S65" s="254"/>
      <c r="T65" s="254"/>
    </row>
  </sheetData>
  <mergeCells count="4156">
    <mergeCell ref="XDQ17:XDT17"/>
    <mergeCell ref="XDU17:XDX17"/>
    <mergeCell ref="XDY17:XEB17"/>
    <mergeCell ref="XEC17:XEF17"/>
    <mergeCell ref="XEG17:XEJ17"/>
    <mergeCell ref="XEK17:XEN17"/>
    <mergeCell ref="XEO17:XER17"/>
    <mergeCell ref="XES17:XEV17"/>
    <mergeCell ref="XEW17:XEZ17"/>
    <mergeCell ref="XFA17:XFD17"/>
    <mergeCell ref="B18:D18"/>
    <mergeCell ref="B19:E19"/>
    <mergeCell ref="B20:E20"/>
    <mergeCell ref="B21:E21"/>
    <mergeCell ref="B22:E22"/>
    <mergeCell ref="B23:E23"/>
    <mergeCell ref="B25:E25"/>
    <mergeCell ref="XBA17:XBD17"/>
    <mergeCell ref="XBE17:XBH17"/>
    <mergeCell ref="XBI17:XBL17"/>
    <mergeCell ref="XBM17:XBP17"/>
    <mergeCell ref="XBQ17:XBT17"/>
    <mergeCell ref="XBU17:XBX17"/>
    <mergeCell ref="XBY17:XCB17"/>
    <mergeCell ref="XCC17:XCF17"/>
    <mergeCell ref="XCG17:XCJ17"/>
    <mergeCell ref="XCK17:XCN17"/>
    <mergeCell ref="XCO17:XCR17"/>
    <mergeCell ref="XCS17:XCV17"/>
    <mergeCell ref="XCW17:XCZ17"/>
    <mergeCell ref="XDA17:XDD17"/>
    <mergeCell ref="XDE17:XDH17"/>
    <mergeCell ref="XDI17:XDL17"/>
    <mergeCell ref="XDM17:XDP17"/>
    <mergeCell ref="WYK17:WYN17"/>
    <mergeCell ref="WYO17:WYR17"/>
    <mergeCell ref="WYS17:WYV17"/>
    <mergeCell ref="WYW17:WYZ17"/>
    <mergeCell ref="WZA17:WZD17"/>
    <mergeCell ref="WZE17:WZH17"/>
    <mergeCell ref="WZI17:WZL17"/>
    <mergeCell ref="WZM17:WZP17"/>
    <mergeCell ref="WZQ17:WZT17"/>
    <mergeCell ref="WZU17:WZX17"/>
    <mergeCell ref="WZY17:XAB17"/>
    <mergeCell ref="XAC17:XAF17"/>
    <mergeCell ref="XAG17:XAJ17"/>
    <mergeCell ref="XAK17:XAN17"/>
    <mergeCell ref="XAO17:XAR17"/>
    <mergeCell ref="XAS17:XAV17"/>
    <mergeCell ref="XAW17:XAZ17"/>
    <mergeCell ref="WVU17:WVX17"/>
    <mergeCell ref="WVY17:WWB17"/>
    <mergeCell ref="WWC17:WWF17"/>
    <mergeCell ref="WWG17:WWJ17"/>
    <mergeCell ref="WWK17:WWN17"/>
    <mergeCell ref="WWO17:WWR17"/>
    <mergeCell ref="WWS17:WWV17"/>
    <mergeCell ref="WWW17:WWZ17"/>
    <mergeCell ref="WXA17:WXD17"/>
    <mergeCell ref="WXE17:WXH17"/>
    <mergeCell ref="WXI17:WXL17"/>
    <mergeCell ref="WXM17:WXP17"/>
    <mergeCell ref="WXQ17:WXT17"/>
    <mergeCell ref="WXU17:WXX17"/>
    <mergeCell ref="WXY17:WYB17"/>
    <mergeCell ref="WYC17:WYF17"/>
    <mergeCell ref="WYG17:WYJ17"/>
    <mergeCell ref="WTE17:WTH17"/>
    <mergeCell ref="WTI17:WTL17"/>
    <mergeCell ref="WTM17:WTP17"/>
    <mergeCell ref="WTQ17:WTT17"/>
    <mergeCell ref="WTU17:WTX17"/>
    <mergeCell ref="WTY17:WUB17"/>
    <mergeCell ref="WUC17:WUF17"/>
    <mergeCell ref="WUG17:WUJ17"/>
    <mergeCell ref="WUK17:WUN17"/>
    <mergeCell ref="WUO17:WUR17"/>
    <mergeCell ref="WUS17:WUV17"/>
    <mergeCell ref="WUW17:WUZ17"/>
    <mergeCell ref="WVA17:WVD17"/>
    <mergeCell ref="WVE17:WVH17"/>
    <mergeCell ref="WVI17:WVL17"/>
    <mergeCell ref="WVM17:WVP17"/>
    <mergeCell ref="WVQ17:WVT17"/>
    <mergeCell ref="WQO17:WQR17"/>
    <mergeCell ref="WQS17:WQV17"/>
    <mergeCell ref="WQW17:WQZ17"/>
    <mergeCell ref="WRA17:WRD17"/>
    <mergeCell ref="WRE17:WRH17"/>
    <mergeCell ref="WRI17:WRL17"/>
    <mergeCell ref="WRM17:WRP17"/>
    <mergeCell ref="WRQ17:WRT17"/>
    <mergeCell ref="WRU17:WRX17"/>
    <mergeCell ref="WRY17:WSB17"/>
    <mergeCell ref="WSC17:WSF17"/>
    <mergeCell ref="WSG17:WSJ17"/>
    <mergeCell ref="WSK17:WSN17"/>
    <mergeCell ref="WSO17:WSR17"/>
    <mergeCell ref="WSS17:WSV17"/>
    <mergeCell ref="WSW17:WSZ17"/>
    <mergeCell ref="WTA17:WTD17"/>
    <mergeCell ref="WNY17:WOB17"/>
    <mergeCell ref="WOC17:WOF17"/>
    <mergeCell ref="WOG17:WOJ17"/>
    <mergeCell ref="WOK17:WON17"/>
    <mergeCell ref="WOO17:WOR17"/>
    <mergeCell ref="WOS17:WOV17"/>
    <mergeCell ref="WOW17:WOZ17"/>
    <mergeCell ref="WPA17:WPD17"/>
    <mergeCell ref="WPE17:WPH17"/>
    <mergeCell ref="WPI17:WPL17"/>
    <mergeCell ref="WPM17:WPP17"/>
    <mergeCell ref="WPQ17:WPT17"/>
    <mergeCell ref="WPU17:WPX17"/>
    <mergeCell ref="WPY17:WQB17"/>
    <mergeCell ref="WQC17:WQF17"/>
    <mergeCell ref="WQG17:WQJ17"/>
    <mergeCell ref="WQK17:WQN17"/>
    <mergeCell ref="WLI17:WLL17"/>
    <mergeCell ref="WLM17:WLP17"/>
    <mergeCell ref="WLQ17:WLT17"/>
    <mergeCell ref="WLU17:WLX17"/>
    <mergeCell ref="WLY17:WMB17"/>
    <mergeCell ref="WMC17:WMF17"/>
    <mergeCell ref="WMG17:WMJ17"/>
    <mergeCell ref="WMK17:WMN17"/>
    <mergeCell ref="WMO17:WMR17"/>
    <mergeCell ref="WMS17:WMV17"/>
    <mergeCell ref="WMW17:WMZ17"/>
    <mergeCell ref="WNA17:WND17"/>
    <mergeCell ref="WNE17:WNH17"/>
    <mergeCell ref="WNI17:WNL17"/>
    <mergeCell ref="WNM17:WNP17"/>
    <mergeCell ref="WNQ17:WNT17"/>
    <mergeCell ref="WNU17:WNX17"/>
    <mergeCell ref="WIS17:WIV17"/>
    <mergeCell ref="WIW17:WIZ17"/>
    <mergeCell ref="WJA17:WJD17"/>
    <mergeCell ref="WJE17:WJH17"/>
    <mergeCell ref="WJI17:WJL17"/>
    <mergeCell ref="WJM17:WJP17"/>
    <mergeCell ref="WJQ17:WJT17"/>
    <mergeCell ref="WJU17:WJX17"/>
    <mergeCell ref="WJY17:WKB17"/>
    <mergeCell ref="WKC17:WKF17"/>
    <mergeCell ref="WKG17:WKJ17"/>
    <mergeCell ref="WKK17:WKN17"/>
    <mergeCell ref="WKO17:WKR17"/>
    <mergeCell ref="WKS17:WKV17"/>
    <mergeCell ref="WKW17:WKZ17"/>
    <mergeCell ref="WLA17:WLD17"/>
    <mergeCell ref="WLE17:WLH17"/>
    <mergeCell ref="WGC17:WGF17"/>
    <mergeCell ref="WGG17:WGJ17"/>
    <mergeCell ref="WGK17:WGN17"/>
    <mergeCell ref="WGO17:WGR17"/>
    <mergeCell ref="WGS17:WGV17"/>
    <mergeCell ref="WGW17:WGZ17"/>
    <mergeCell ref="WHA17:WHD17"/>
    <mergeCell ref="WHE17:WHH17"/>
    <mergeCell ref="WHI17:WHL17"/>
    <mergeCell ref="WHM17:WHP17"/>
    <mergeCell ref="WHQ17:WHT17"/>
    <mergeCell ref="WHU17:WHX17"/>
    <mergeCell ref="WHY17:WIB17"/>
    <mergeCell ref="WIC17:WIF17"/>
    <mergeCell ref="WIG17:WIJ17"/>
    <mergeCell ref="WIK17:WIN17"/>
    <mergeCell ref="WIO17:WIR17"/>
    <mergeCell ref="WDM17:WDP17"/>
    <mergeCell ref="WDQ17:WDT17"/>
    <mergeCell ref="WDU17:WDX17"/>
    <mergeCell ref="WDY17:WEB17"/>
    <mergeCell ref="WEC17:WEF17"/>
    <mergeCell ref="WEG17:WEJ17"/>
    <mergeCell ref="WEK17:WEN17"/>
    <mergeCell ref="WEO17:WER17"/>
    <mergeCell ref="WES17:WEV17"/>
    <mergeCell ref="WEW17:WEZ17"/>
    <mergeCell ref="WFA17:WFD17"/>
    <mergeCell ref="WFE17:WFH17"/>
    <mergeCell ref="WFI17:WFL17"/>
    <mergeCell ref="WFM17:WFP17"/>
    <mergeCell ref="WFQ17:WFT17"/>
    <mergeCell ref="WFU17:WFX17"/>
    <mergeCell ref="WFY17:WGB17"/>
    <mergeCell ref="WAW17:WAZ17"/>
    <mergeCell ref="WBA17:WBD17"/>
    <mergeCell ref="WBE17:WBH17"/>
    <mergeCell ref="WBI17:WBL17"/>
    <mergeCell ref="WBM17:WBP17"/>
    <mergeCell ref="WBQ17:WBT17"/>
    <mergeCell ref="WBU17:WBX17"/>
    <mergeCell ref="WBY17:WCB17"/>
    <mergeCell ref="WCC17:WCF17"/>
    <mergeCell ref="WCG17:WCJ17"/>
    <mergeCell ref="WCK17:WCN17"/>
    <mergeCell ref="WCO17:WCR17"/>
    <mergeCell ref="WCS17:WCV17"/>
    <mergeCell ref="WCW17:WCZ17"/>
    <mergeCell ref="WDA17:WDD17"/>
    <mergeCell ref="WDE17:WDH17"/>
    <mergeCell ref="WDI17:WDL17"/>
    <mergeCell ref="VYG17:VYJ17"/>
    <mergeCell ref="VYK17:VYN17"/>
    <mergeCell ref="VYO17:VYR17"/>
    <mergeCell ref="VYS17:VYV17"/>
    <mergeCell ref="VYW17:VYZ17"/>
    <mergeCell ref="VZA17:VZD17"/>
    <mergeCell ref="VZE17:VZH17"/>
    <mergeCell ref="VZI17:VZL17"/>
    <mergeCell ref="VZM17:VZP17"/>
    <mergeCell ref="VZQ17:VZT17"/>
    <mergeCell ref="VZU17:VZX17"/>
    <mergeCell ref="VZY17:WAB17"/>
    <mergeCell ref="WAC17:WAF17"/>
    <mergeCell ref="WAG17:WAJ17"/>
    <mergeCell ref="WAK17:WAN17"/>
    <mergeCell ref="WAO17:WAR17"/>
    <mergeCell ref="WAS17:WAV17"/>
    <mergeCell ref="VVQ17:VVT17"/>
    <mergeCell ref="VVU17:VVX17"/>
    <mergeCell ref="VVY17:VWB17"/>
    <mergeCell ref="VWC17:VWF17"/>
    <mergeCell ref="VWG17:VWJ17"/>
    <mergeCell ref="VWK17:VWN17"/>
    <mergeCell ref="VWO17:VWR17"/>
    <mergeCell ref="VWS17:VWV17"/>
    <mergeCell ref="VWW17:VWZ17"/>
    <mergeCell ref="VXA17:VXD17"/>
    <mergeCell ref="VXE17:VXH17"/>
    <mergeCell ref="VXI17:VXL17"/>
    <mergeCell ref="VXM17:VXP17"/>
    <mergeCell ref="VXQ17:VXT17"/>
    <mergeCell ref="VXU17:VXX17"/>
    <mergeCell ref="VXY17:VYB17"/>
    <mergeCell ref="VYC17:VYF17"/>
    <mergeCell ref="VTA17:VTD17"/>
    <mergeCell ref="VTE17:VTH17"/>
    <mergeCell ref="VTI17:VTL17"/>
    <mergeCell ref="VTM17:VTP17"/>
    <mergeCell ref="VTQ17:VTT17"/>
    <mergeCell ref="VTU17:VTX17"/>
    <mergeCell ref="VTY17:VUB17"/>
    <mergeCell ref="VUC17:VUF17"/>
    <mergeCell ref="VUG17:VUJ17"/>
    <mergeCell ref="VUK17:VUN17"/>
    <mergeCell ref="VUO17:VUR17"/>
    <mergeCell ref="VUS17:VUV17"/>
    <mergeCell ref="VUW17:VUZ17"/>
    <mergeCell ref="VVA17:VVD17"/>
    <mergeCell ref="VVE17:VVH17"/>
    <mergeCell ref="VVI17:VVL17"/>
    <mergeCell ref="VVM17:VVP17"/>
    <mergeCell ref="VQK17:VQN17"/>
    <mergeCell ref="VQO17:VQR17"/>
    <mergeCell ref="VQS17:VQV17"/>
    <mergeCell ref="VQW17:VQZ17"/>
    <mergeCell ref="VRA17:VRD17"/>
    <mergeCell ref="VRE17:VRH17"/>
    <mergeCell ref="VRI17:VRL17"/>
    <mergeCell ref="VRM17:VRP17"/>
    <mergeCell ref="VRQ17:VRT17"/>
    <mergeCell ref="VRU17:VRX17"/>
    <mergeCell ref="VRY17:VSB17"/>
    <mergeCell ref="VSC17:VSF17"/>
    <mergeCell ref="VSG17:VSJ17"/>
    <mergeCell ref="VSK17:VSN17"/>
    <mergeCell ref="VSO17:VSR17"/>
    <mergeCell ref="VSS17:VSV17"/>
    <mergeCell ref="VSW17:VSZ17"/>
    <mergeCell ref="VNU17:VNX17"/>
    <mergeCell ref="VNY17:VOB17"/>
    <mergeCell ref="VOC17:VOF17"/>
    <mergeCell ref="VOG17:VOJ17"/>
    <mergeCell ref="VOK17:VON17"/>
    <mergeCell ref="VOO17:VOR17"/>
    <mergeCell ref="VOS17:VOV17"/>
    <mergeCell ref="VOW17:VOZ17"/>
    <mergeCell ref="VPA17:VPD17"/>
    <mergeCell ref="VPE17:VPH17"/>
    <mergeCell ref="VPI17:VPL17"/>
    <mergeCell ref="VPM17:VPP17"/>
    <mergeCell ref="VPQ17:VPT17"/>
    <mergeCell ref="VPU17:VPX17"/>
    <mergeCell ref="VPY17:VQB17"/>
    <mergeCell ref="VQC17:VQF17"/>
    <mergeCell ref="VQG17:VQJ17"/>
    <mergeCell ref="VLE17:VLH17"/>
    <mergeCell ref="VLI17:VLL17"/>
    <mergeCell ref="VLM17:VLP17"/>
    <mergeCell ref="VLQ17:VLT17"/>
    <mergeCell ref="VLU17:VLX17"/>
    <mergeCell ref="VLY17:VMB17"/>
    <mergeCell ref="VMC17:VMF17"/>
    <mergeCell ref="VMG17:VMJ17"/>
    <mergeCell ref="VMK17:VMN17"/>
    <mergeCell ref="VMO17:VMR17"/>
    <mergeCell ref="VMS17:VMV17"/>
    <mergeCell ref="VMW17:VMZ17"/>
    <mergeCell ref="VNA17:VND17"/>
    <mergeCell ref="VNE17:VNH17"/>
    <mergeCell ref="VNI17:VNL17"/>
    <mergeCell ref="VNM17:VNP17"/>
    <mergeCell ref="VNQ17:VNT17"/>
    <mergeCell ref="VIO17:VIR17"/>
    <mergeCell ref="VIS17:VIV17"/>
    <mergeCell ref="VIW17:VIZ17"/>
    <mergeCell ref="VJA17:VJD17"/>
    <mergeCell ref="VJE17:VJH17"/>
    <mergeCell ref="VJI17:VJL17"/>
    <mergeCell ref="VJM17:VJP17"/>
    <mergeCell ref="VJQ17:VJT17"/>
    <mergeCell ref="VJU17:VJX17"/>
    <mergeCell ref="VJY17:VKB17"/>
    <mergeCell ref="VKC17:VKF17"/>
    <mergeCell ref="VKG17:VKJ17"/>
    <mergeCell ref="VKK17:VKN17"/>
    <mergeCell ref="VKO17:VKR17"/>
    <mergeCell ref="VKS17:VKV17"/>
    <mergeCell ref="VKW17:VKZ17"/>
    <mergeCell ref="VLA17:VLD17"/>
    <mergeCell ref="VFY17:VGB17"/>
    <mergeCell ref="VGC17:VGF17"/>
    <mergeCell ref="VGG17:VGJ17"/>
    <mergeCell ref="VGK17:VGN17"/>
    <mergeCell ref="VGO17:VGR17"/>
    <mergeCell ref="VGS17:VGV17"/>
    <mergeCell ref="VGW17:VGZ17"/>
    <mergeCell ref="VHA17:VHD17"/>
    <mergeCell ref="VHE17:VHH17"/>
    <mergeCell ref="VHI17:VHL17"/>
    <mergeCell ref="VHM17:VHP17"/>
    <mergeCell ref="VHQ17:VHT17"/>
    <mergeCell ref="VHU17:VHX17"/>
    <mergeCell ref="VHY17:VIB17"/>
    <mergeCell ref="VIC17:VIF17"/>
    <mergeCell ref="VIG17:VIJ17"/>
    <mergeCell ref="VIK17:VIN17"/>
    <mergeCell ref="VDI17:VDL17"/>
    <mergeCell ref="VDM17:VDP17"/>
    <mergeCell ref="VDQ17:VDT17"/>
    <mergeCell ref="VDU17:VDX17"/>
    <mergeCell ref="VDY17:VEB17"/>
    <mergeCell ref="VEC17:VEF17"/>
    <mergeCell ref="VEG17:VEJ17"/>
    <mergeCell ref="VEK17:VEN17"/>
    <mergeCell ref="VEO17:VER17"/>
    <mergeCell ref="VES17:VEV17"/>
    <mergeCell ref="VEW17:VEZ17"/>
    <mergeCell ref="VFA17:VFD17"/>
    <mergeCell ref="VFE17:VFH17"/>
    <mergeCell ref="VFI17:VFL17"/>
    <mergeCell ref="VFM17:VFP17"/>
    <mergeCell ref="VFQ17:VFT17"/>
    <mergeCell ref="VFU17:VFX17"/>
    <mergeCell ref="VAS17:VAV17"/>
    <mergeCell ref="VAW17:VAZ17"/>
    <mergeCell ref="VBA17:VBD17"/>
    <mergeCell ref="VBE17:VBH17"/>
    <mergeCell ref="VBI17:VBL17"/>
    <mergeCell ref="VBM17:VBP17"/>
    <mergeCell ref="VBQ17:VBT17"/>
    <mergeCell ref="VBU17:VBX17"/>
    <mergeCell ref="VBY17:VCB17"/>
    <mergeCell ref="VCC17:VCF17"/>
    <mergeCell ref="VCG17:VCJ17"/>
    <mergeCell ref="VCK17:VCN17"/>
    <mergeCell ref="VCO17:VCR17"/>
    <mergeCell ref="VCS17:VCV17"/>
    <mergeCell ref="VCW17:VCZ17"/>
    <mergeCell ref="VDA17:VDD17"/>
    <mergeCell ref="VDE17:VDH17"/>
    <mergeCell ref="UYC17:UYF17"/>
    <mergeCell ref="UYG17:UYJ17"/>
    <mergeCell ref="UYK17:UYN17"/>
    <mergeCell ref="UYO17:UYR17"/>
    <mergeCell ref="UYS17:UYV17"/>
    <mergeCell ref="UYW17:UYZ17"/>
    <mergeCell ref="UZA17:UZD17"/>
    <mergeCell ref="UZE17:UZH17"/>
    <mergeCell ref="UZI17:UZL17"/>
    <mergeCell ref="UZM17:UZP17"/>
    <mergeCell ref="UZQ17:UZT17"/>
    <mergeCell ref="UZU17:UZX17"/>
    <mergeCell ref="UZY17:VAB17"/>
    <mergeCell ref="VAC17:VAF17"/>
    <mergeCell ref="VAG17:VAJ17"/>
    <mergeCell ref="VAK17:VAN17"/>
    <mergeCell ref="VAO17:VAR17"/>
    <mergeCell ref="UVM17:UVP17"/>
    <mergeCell ref="UVQ17:UVT17"/>
    <mergeCell ref="UVU17:UVX17"/>
    <mergeCell ref="UVY17:UWB17"/>
    <mergeCell ref="UWC17:UWF17"/>
    <mergeCell ref="UWG17:UWJ17"/>
    <mergeCell ref="UWK17:UWN17"/>
    <mergeCell ref="UWO17:UWR17"/>
    <mergeCell ref="UWS17:UWV17"/>
    <mergeCell ref="UWW17:UWZ17"/>
    <mergeCell ref="UXA17:UXD17"/>
    <mergeCell ref="UXE17:UXH17"/>
    <mergeCell ref="UXI17:UXL17"/>
    <mergeCell ref="UXM17:UXP17"/>
    <mergeCell ref="UXQ17:UXT17"/>
    <mergeCell ref="UXU17:UXX17"/>
    <mergeCell ref="UXY17:UYB17"/>
    <mergeCell ref="USW17:USZ17"/>
    <mergeCell ref="UTA17:UTD17"/>
    <mergeCell ref="UTE17:UTH17"/>
    <mergeCell ref="UTI17:UTL17"/>
    <mergeCell ref="UTM17:UTP17"/>
    <mergeCell ref="UTQ17:UTT17"/>
    <mergeCell ref="UTU17:UTX17"/>
    <mergeCell ref="UTY17:UUB17"/>
    <mergeCell ref="UUC17:UUF17"/>
    <mergeCell ref="UUG17:UUJ17"/>
    <mergeCell ref="UUK17:UUN17"/>
    <mergeCell ref="UUO17:UUR17"/>
    <mergeCell ref="UUS17:UUV17"/>
    <mergeCell ref="UUW17:UUZ17"/>
    <mergeCell ref="UVA17:UVD17"/>
    <mergeCell ref="UVE17:UVH17"/>
    <mergeCell ref="UVI17:UVL17"/>
    <mergeCell ref="UQG17:UQJ17"/>
    <mergeCell ref="UQK17:UQN17"/>
    <mergeCell ref="UQO17:UQR17"/>
    <mergeCell ref="UQS17:UQV17"/>
    <mergeCell ref="UQW17:UQZ17"/>
    <mergeCell ref="URA17:URD17"/>
    <mergeCell ref="URE17:URH17"/>
    <mergeCell ref="URI17:URL17"/>
    <mergeCell ref="URM17:URP17"/>
    <mergeCell ref="URQ17:URT17"/>
    <mergeCell ref="URU17:URX17"/>
    <mergeCell ref="URY17:USB17"/>
    <mergeCell ref="USC17:USF17"/>
    <mergeCell ref="USG17:USJ17"/>
    <mergeCell ref="USK17:USN17"/>
    <mergeCell ref="USO17:USR17"/>
    <mergeCell ref="USS17:USV17"/>
    <mergeCell ref="UNQ17:UNT17"/>
    <mergeCell ref="UNU17:UNX17"/>
    <mergeCell ref="UNY17:UOB17"/>
    <mergeCell ref="UOC17:UOF17"/>
    <mergeCell ref="UOG17:UOJ17"/>
    <mergeCell ref="UOK17:UON17"/>
    <mergeCell ref="UOO17:UOR17"/>
    <mergeCell ref="UOS17:UOV17"/>
    <mergeCell ref="UOW17:UOZ17"/>
    <mergeCell ref="UPA17:UPD17"/>
    <mergeCell ref="UPE17:UPH17"/>
    <mergeCell ref="UPI17:UPL17"/>
    <mergeCell ref="UPM17:UPP17"/>
    <mergeCell ref="UPQ17:UPT17"/>
    <mergeCell ref="UPU17:UPX17"/>
    <mergeCell ref="UPY17:UQB17"/>
    <mergeCell ref="UQC17:UQF17"/>
    <mergeCell ref="ULA17:ULD17"/>
    <mergeCell ref="ULE17:ULH17"/>
    <mergeCell ref="ULI17:ULL17"/>
    <mergeCell ref="ULM17:ULP17"/>
    <mergeCell ref="ULQ17:ULT17"/>
    <mergeCell ref="ULU17:ULX17"/>
    <mergeCell ref="ULY17:UMB17"/>
    <mergeCell ref="UMC17:UMF17"/>
    <mergeCell ref="UMG17:UMJ17"/>
    <mergeCell ref="UMK17:UMN17"/>
    <mergeCell ref="UMO17:UMR17"/>
    <mergeCell ref="UMS17:UMV17"/>
    <mergeCell ref="UMW17:UMZ17"/>
    <mergeCell ref="UNA17:UND17"/>
    <mergeCell ref="UNE17:UNH17"/>
    <mergeCell ref="UNI17:UNL17"/>
    <mergeCell ref="UNM17:UNP17"/>
    <mergeCell ref="UIK17:UIN17"/>
    <mergeCell ref="UIO17:UIR17"/>
    <mergeCell ref="UIS17:UIV17"/>
    <mergeCell ref="UIW17:UIZ17"/>
    <mergeCell ref="UJA17:UJD17"/>
    <mergeCell ref="UJE17:UJH17"/>
    <mergeCell ref="UJI17:UJL17"/>
    <mergeCell ref="UJM17:UJP17"/>
    <mergeCell ref="UJQ17:UJT17"/>
    <mergeCell ref="UJU17:UJX17"/>
    <mergeCell ref="UJY17:UKB17"/>
    <mergeCell ref="UKC17:UKF17"/>
    <mergeCell ref="UKG17:UKJ17"/>
    <mergeCell ref="UKK17:UKN17"/>
    <mergeCell ref="UKO17:UKR17"/>
    <mergeCell ref="UKS17:UKV17"/>
    <mergeCell ref="UKW17:UKZ17"/>
    <mergeCell ref="UFU17:UFX17"/>
    <mergeCell ref="UFY17:UGB17"/>
    <mergeCell ref="UGC17:UGF17"/>
    <mergeCell ref="UGG17:UGJ17"/>
    <mergeCell ref="UGK17:UGN17"/>
    <mergeCell ref="UGO17:UGR17"/>
    <mergeCell ref="UGS17:UGV17"/>
    <mergeCell ref="UGW17:UGZ17"/>
    <mergeCell ref="UHA17:UHD17"/>
    <mergeCell ref="UHE17:UHH17"/>
    <mergeCell ref="UHI17:UHL17"/>
    <mergeCell ref="UHM17:UHP17"/>
    <mergeCell ref="UHQ17:UHT17"/>
    <mergeCell ref="UHU17:UHX17"/>
    <mergeCell ref="UHY17:UIB17"/>
    <mergeCell ref="UIC17:UIF17"/>
    <mergeCell ref="UIG17:UIJ17"/>
    <mergeCell ref="UDE17:UDH17"/>
    <mergeCell ref="UDI17:UDL17"/>
    <mergeCell ref="UDM17:UDP17"/>
    <mergeCell ref="UDQ17:UDT17"/>
    <mergeCell ref="UDU17:UDX17"/>
    <mergeCell ref="UDY17:UEB17"/>
    <mergeCell ref="UEC17:UEF17"/>
    <mergeCell ref="UEG17:UEJ17"/>
    <mergeCell ref="UEK17:UEN17"/>
    <mergeCell ref="UEO17:UER17"/>
    <mergeCell ref="UES17:UEV17"/>
    <mergeCell ref="UEW17:UEZ17"/>
    <mergeCell ref="UFA17:UFD17"/>
    <mergeCell ref="UFE17:UFH17"/>
    <mergeCell ref="UFI17:UFL17"/>
    <mergeCell ref="UFM17:UFP17"/>
    <mergeCell ref="UFQ17:UFT17"/>
    <mergeCell ref="UAO17:UAR17"/>
    <mergeCell ref="UAS17:UAV17"/>
    <mergeCell ref="UAW17:UAZ17"/>
    <mergeCell ref="UBA17:UBD17"/>
    <mergeCell ref="UBE17:UBH17"/>
    <mergeCell ref="UBI17:UBL17"/>
    <mergeCell ref="UBM17:UBP17"/>
    <mergeCell ref="UBQ17:UBT17"/>
    <mergeCell ref="UBU17:UBX17"/>
    <mergeCell ref="UBY17:UCB17"/>
    <mergeCell ref="UCC17:UCF17"/>
    <mergeCell ref="UCG17:UCJ17"/>
    <mergeCell ref="UCK17:UCN17"/>
    <mergeCell ref="UCO17:UCR17"/>
    <mergeCell ref="UCS17:UCV17"/>
    <mergeCell ref="UCW17:UCZ17"/>
    <mergeCell ref="UDA17:UDD17"/>
    <mergeCell ref="TXY17:TYB17"/>
    <mergeCell ref="TYC17:TYF17"/>
    <mergeCell ref="TYG17:TYJ17"/>
    <mergeCell ref="TYK17:TYN17"/>
    <mergeCell ref="TYO17:TYR17"/>
    <mergeCell ref="TYS17:TYV17"/>
    <mergeCell ref="TYW17:TYZ17"/>
    <mergeCell ref="TZA17:TZD17"/>
    <mergeCell ref="TZE17:TZH17"/>
    <mergeCell ref="TZI17:TZL17"/>
    <mergeCell ref="TZM17:TZP17"/>
    <mergeCell ref="TZQ17:TZT17"/>
    <mergeCell ref="TZU17:TZX17"/>
    <mergeCell ref="TZY17:UAB17"/>
    <mergeCell ref="UAC17:UAF17"/>
    <mergeCell ref="UAG17:UAJ17"/>
    <mergeCell ref="UAK17:UAN17"/>
    <mergeCell ref="TVI17:TVL17"/>
    <mergeCell ref="TVM17:TVP17"/>
    <mergeCell ref="TVQ17:TVT17"/>
    <mergeCell ref="TVU17:TVX17"/>
    <mergeCell ref="TVY17:TWB17"/>
    <mergeCell ref="TWC17:TWF17"/>
    <mergeCell ref="TWG17:TWJ17"/>
    <mergeCell ref="TWK17:TWN17"/>
    <mergeCell ref="TWO17:TWR17"/>
    <mergeCell ref="TWS17:TWV17"/>
    <mergeCell ref="TWW17:TWZ17"/>
    <mergeCell ref="TXA17:TXD17"/>
    <mergeCell ref="TXE17:TXH17"/>
    <mergeCell ref="TXI17:TXL17"/>
    <mergeCell ref="TXM17:TXP17"/>
    <mergeCell ref="TXQ17:TXT17"/>
    <mergeCell ref="TXU17:TXX17"/>
    <mergeCell ref="TSS17:TSV17"/>
    <mergeCell ref="TSW17:TSZ17"/>
    <mergeCell ref="TTA17:TTD17"/>
    <mergeCell ref="TTE17:TTH17"/>
    <mergeCell ref="TTI17:TTL17"/>
    <mergeCell ref="TTM17:TTP17"/>
    <mergeCell ref="TTQ17:TTT17"/>
    <mergeCell ref="TTU17:TTX17"/>
    <mergeCell ref="TTY17:TUB17"/>
    <mergeCell ref="TUC17:TUF17"/>
    <mergeCell ref="TUG17:TUJ17"/>
    <mergeCell ref="TUK17:TUN17"/>
    <mergeCell ref="TUO17:TUR17"/>
    <mergeCell ref="TUS17:TUV17"/>
    <mergeCell ref="TUW17:TUZ17"/>
    <mergeCell ref="TVA17:TVD17"/>
    <mergeCell ref="TVE17:TVH17"/>
    <mergeCell ref="TQC17:TQF17"/>
    <mergeCell ref="TQG17:TQJ17"/>
    <mergeCell ref="TQK17:TQN17"/>
    <mergeCell ref="TQO17:TQR17"/>
    <mergeCell ref="TQS17:TQV17"/>
    <mergeCell ref="TQW17:TQZ17"/>
    <mergeCell ref="TRA17:TRD17"/>
    <mergeCell ref="TRE17:TRH17"/>
    <mergeCell ref="TRI17:TRL17"/>
    <mergeCell ref="TRM17:TRP17"/>
    <mergeCell ref="TRQ17:TRT17"/>
    <mergeCell ref="TRU17:TRX17"/>
    <mergeCell ref="TRY17:TSB17"/>
    <mergeCell ref="TSC17:TSF17"/>
    <mergeCell ref="TSG17:TSJ17"/>
    <mergeCell ref="TSK17:TSN17"/>
    <mergeCell ref="TSO17:TSR17"/>
    <mergeCell ref="TNM17:TNP17"/>
    <mergeCell ref="TNQ17:TNT17"/>
    <mergeCell ref="TNU17:TNX17"/>
    <mergeCell ref="TNY17:TOB17"/>
    <mergeCell ref="TOC17:TOF17"/>
    <mergeCell ref="TOG17:TOJ17"/>
    <mergeCell ref="TOK17:TON17"/>
    <mergeCell ref="TOO17:TOR17"/>
    <mergeCell ref="TOS17:TOV17"/>
    <mergeCell ref="TOW17:TOZ17"/>
    <mergeCell ref="TPA17:TPD17"/>
    <mergeCell ref="TPE17:TPH17"/>
    <mergeCell ref="TPI17:TPL17"/>
    <mergeCell ref="TPM17:TPP17"/>
    <mergeCell ref="TPQ17:TPT17"/>
    <mergeCell ref="TPU17:TPX17"/>
    <mergeCell ref="TPY17:TQB17"/>
    <mergeCell ref="TKW17:TKZ17"/>
    <mergeCell ref="TLA17:TLD17"/>
    <mergeCell ref="TLE17:TLH17"/>
    <mergeCell ref="TLI17:TLL17"/>
    <mergeCell ref="TLM17:TLP17"/>
    <mergeCell ref="TLQ17:TLT17"/>
    <mergeCell ref="TLU17:TLX17"/>
    <mergeCell ref="TLY17:TMB17"/>
    <mergeCell ref="TMC17:TMF17"/>
    <mergeCell ref="TMG17:TMJ17"/>
    <mergeCell ref="TMK17:TMN17"/>
    <mergeCell ref="TMO17:TMR17"/>
    <mergeCell ref="TMS17:TMV17"/>
    <mergeCell ref="TMW17:TMZ17"/>
    <mergeCell ref="TNA17:TND17"/>
    <mergeCell ref="TNE17:TNH17"/>
    <mergeCell ref="TNI17:TNL17"/>
    <mergeCell ref="TIG17:TIJ17"/>
    <mergeCell ref="TIK17:TIN17"/>
    <mergeCell ref="TIO17:TIR17"/>
    <mergeCell ref="TIS17:TIV17"/>
    <mergeCell ref="TIW17:TIZ17"/>
    <mergeCell ref="TJA17:TJD17"/>
    <mergeCell ref="TJE17:TJH17"/>
    <mergeCell ref="TJI17:TJL17"/>
    <mergeCell ref="TJM17:TJP17"/>
    <mergeCell ref="TJQ17:TJT17"/>
    <mergeCell ref="TJU17:TJX17"/>
    <mergeCell ref="TJY17:TKB17"/>
    <mergeCell ref="TKC17:TKF17"/>
    <mergeCell ref="TKG17:TKJ17"/>
    <mergeCell ref="TKK17:TKN17"/>
    <mergeCell ref="TKO17:TKR17"/>
    <mergeCell ref="TKS17:TKV17"/>
    <mergeCell ref="TFQ17:TFT17"/>
    <mergeCell ref="TFU17:TFX17"/>
    <mergeCell ref="TFY17:TGB17"/>
    <mergeCell ref="TGC17:TGF17"/>
    <mergeCell ref="TGG17:TGJ17"/>
    <mergeCell ref="TGK17:TGN17"/>
    <mergeCell ref="TGO17:TGR17"/>
    <mergeCell ref="TGS17:TGV17"/>
    <mergeCell ref="TGW17:TGZ17"/>
    <mergeCell ref="THA17:THD17"/>
    <mergeCell ref="THE17:THH17"/>
    <mergeCell ref="THI17:THL17"/>
    <mergeCell ref="THM17:THP17"/>
    <mergeCell ref="THQ17:THT17"/>
    <mergeCell ref="THU17:THX17"/>
    <mergeCell ref="THY17:TIB17"/>
    <mergeCell ref="TIC17:TIF17"/>
    <mergeCell ref="TDA17:TDD17"/>
    <mergeCell ref="TDE17:TDH17"/>
    <mergeCell ref="TDI17:TDL17"/>
    <mergeCell ref="TDM17:TDP17"/>
    <mergeCell ref="TDQ17:TDT17"/>
    <mergeCell ref="TDU17:TDX17"/>
    <mergeCell ref="TDY17:TEB17"/>
    <mergeCell ref="TEC17:TEF17"/>
    <mergeCell ref="TEG17:TEJ17"/>
    <mergeCell ref="TEK17:TEN17"/>
    <mergeCell ref="TEO17:TER17"/>
    <mergeCell ref="TES17:TEV17"/>
    <mergeCell ref="TEW17:TEZ17"/>
    <mergeCell ref="TFA17:TFD17"/>
    <mergeCell ref="TFE17:TFH17"/>
    <mergeCell ref="TFI17:TFL17"/>
    <mergeCell ref="TFM17:TFP17"/>
    <mergeCell ref="TAK17:TAN17"/>
    <mergeCell ref="TAO17:TAR17"/>
    <mergeCell ref="TAS17:TAV17"/>
    <mergeCell ref="TAW17:TAZ17"/>
    <mergeCell ref="TBA17:TBD17"/>
    <mergeCell ref="TBE17:TBH17"/>
    <mergeCell ref="TBI17:TBL17"/>
    <mergeCell ref="TBM17:TBP17"/>
    <mergeCell ref="TBQ17:TBT17"/>
    <mergeCell ref="TBU17:TBX17"/>
    <mergeCell ref="TBY17:TCB17"/>
    <mergeCell ref="TCC17:TCF17"/>
    <mergeCell ref="TCG17:TCJ17"/>
    <mergeCell ref="TCK17:TCN17"/>
    <mergeCell ref="TCO17:TCR17"/>
    <mergeCell ref="TCS17:TCV17"/>
    <mergeCell ref="TCW17:TCZ17"/>
    <mergeCell ref="SXU17:SXX17"/>
    <mergeCell ref="SXY17:SYB17"/>
    <mergeCell ref="SYC17:SYF17"/>
    <mergeCell ref="SYG17:SYJ17"/>
    <mergeCell ref="SYK17:SYN17"/>
    <mergeCell ref="SYO17:SYR17"/>
    <mergeCell ref="SYS17:SYV17"/>
    <mergeCell ref="SYW17:SYZ17"/>
    <mergeCell ref="SZA17:SZD17"/>
    <mergeCell ref="SZE17:SZH17"/>
    <mergeCell ref="SZI17:SZL17"/>
    <mergeCell ref="SZM17:SZP17"/>
    <mergeCell ref="SZQ17:SZT17"/>
    <mergeCell ref="SZU17:SZX17"/>
    <mergeCell ref="SZY17:TAB17"/>
    <mergeCell ref="TAC17:TAF17"/>
    <mergeCell ref="TAG17:TAJ17"/>
    <mergeCell ref="SVE17:SVH17"/>
    <mergeCell ref="SVI17:SVL17"/>
    <mergeCell ref="SVM17:SVP17"/>
    <mergeCell ref="SVQ17:SVT17"/>
    <mergeCell ref="SVU17:SVX17"/>
    <mergeCell ref="SVY17:SWB17"/>
    <mergeCell ref="SWC17:SWF17"/>
    <mergeCell ref="SWG17:SWJ17"/>
    <mergeCell ref="SWK17:SWN17"/>
    <mergeCell ref="SWO17:SWR17"/>
    <mergeCell ref="SWS17:SWV17"/>
    <mergeCell ref="SWW17:SWZ17"/>
    <mergeCell ref="SXA17:SXD17"/>
    <mergeCell ref="SXE17:SXH17"/>
    <mergeCell ref="SXI17:SXL17"/>
    <mergeCell ref="SXM17:SXP17"/>
    <mergeCell ref="SXQ17:SXT17"/>
    <mergeCell ref="SSO17:SSR17"/>
    <mergeCell ref="SSS17:SSV17"/>
    <mergeCell ref="SSW17:SSZ17"/>
    <mergeCell ref="STA17:STD17"/>
    <mergeCell ref="STE17:STH17"/>
    <mergeCell ref="STI17:STL17"/>
    <mergeCell ref="STM17:STP17"/>
    <mergeCell ref="STQ17:STT17"/>
    <mergeCell ref="STU17:STX17"/>
    <mergeCell ref="STY17:SUB17"/>
    <mergeCell ref="SUC17:SUF17"/>
    <mergeCell ref="SUG17:SUJ17"/>
    <mergeCell ref="SUK17:SUN17"/>
    <mergeCell ref="SUO17:SUR17"/>
    <mergeCell ref="SUS17:SUV17"/>
    <mergeCell ref="SUW17:SUZ17"/>
    <mergeCell ref="SVA17:SVD17"/>
    <mergeCell ref="SPY17:SQB17"/>
    <mergeCell ref="SQC17:SQF17"/>
    <mergeCell ref="SQG17:SQJ17"/>
    <mergeCell ref="SQK17:SQN17"/>
    <mergeCell ref="SQO17:SQR17"/>
    <mergeCell ref="SQS17:SQV17"/>
    <mergeCell ref="SQW17:SQZ17"/>
    <mergeCell ref="SRA17:SRD17"/>
    <mergeCell ref="SRE17:SRH17"/>
    <mergeCell ref="SRI17:SRL17"/>
    <mergeCell ref="SRM17:SRP17"/>
    <mergeCell ref="SRQ17:SRT17"/>
    <mergeCell ref="SRU17:SRX17"/>
    <mergeCell ref="SRY17:SSB17"/>
    <mergeCell ref="SSC17:SSF17"/>
    <mergeCell ref="SSG17:SSJ17"/>
    <mergeCell ref="SSK17:SSN17"/>
    <mergeCell ref="SNI17:SNL17"/>
    <mergeCell ref="SNM17:SNP17"/>
    <mergeCell ref="SNQ17:SNT17"/>
    <mergeCell ref="SNU17:SNX17"/>
    <mergeCell ref="SNY17:SOB17"/>
    <mergeCell ref="SOC17:SOF17"/>
    <mergeCell ref="SOG17:SOJ17"/>
    <mergeCell ref="SOK17:SON17"/>
    <mergeCell ref="SOO17:SOR17"/>
    <mergeCell ref="SOS17:SOV17"/>
    <mergeCell ref="SOW17:SOZ17"/>
    <mergeCell ref="SPA17:SPD17"/>
    <mergeCell ref="SPE17:SPH17"/>
    <mergeCell ref="SPI17:SPL17"/>
    <mergeCell ref="SPM17:SPP17"/>
    <mergeCell ref="SPQ17:SPT17"/>
    <mergeCell ref="SPU17:SPX17"/>
    <mergeCell ref="SKS17:SKV17"/>
    <mergeCell ref="SKW17:SKZ17"/>
    <mergeCell ref="SLA17:SLD17"/>
    <mergeCell ref="SLE17:SLH17"/>
    <mergeCell ref="SLI17:SLL17"/>
    <mergeCell ref="SLM17:SLP17"/>
    <mergeCell ref="SLQ17:SLT17"/>
    <mergeCell ref="SLU17:SLX17"/>
    <mergeCell ref="SLY17:SMB17"/>
    <mergeCell ref="SMC17:SMF17"/>
    <mergeCell ref="SMG17:SMJ17"/>
    <mergeCell ref="SMK17:SMN17"/>
    <mergeCell ref="SMO17:SMR17"/>
    <mergeCell ref="SMS17:SMV17"/>
    <mergeCell ref="SMW17:SMZ17"/>
    <mergeCell ref="SNA17:SND17"/>
    <mergeCell ref="SNE17:SNH17"/>
    <mergeCell ref="SIC17:SIF17"/>
    <mergeCell ref="SIG17:SIJ17"/>
    <mergeCell ref="SIK17:SIN17"/>
    <mergeCell ref="SIO17:SIR17"/>
    <mergeCell ref="SIS17:SIV17"/>
    <mergeCell ref="SIW17:SIZ17"/>
    <mergeCell ref="SJA17:SJD17"/>
    <mergeCell ref="SJE17:SJH17"/>
    <mergeCell ref="SJI17:SJL17"/>
    <mergeCell ref="SJM17:SJP17"/>
    <mergeCell ref="SJQ17:SJT17"/>
    <mergeCell ref="SJU17:SJX17"/>
    <mergeCell ref="SJY17:SKB17"/>
    <mergeCell ref="SKC17:SKF17"/>
    <mergeCell ref="SKG17:SKJ17"/>
    <mergeCell ref="SKK17:SKN17"/>
    <mergeCell ref="SKO17:SKR17"/>
    <mergeCell ref="SFM17:SFP17"/>
    <mergeCell ref="SFQ17:SFT17"/>
    <mergeCell ref="SFU17:SFX17"/>
    <mergeCell ref="SFY17:SGB17"/>
    <mergeCell ref="SGC17:SGF17"/>
    <mergeCell ref="SGG17:SGJ17"/>
    <mergeCell ref="SGK17:SGN17"/>
    <mergeCell ref="SGO17:SGR17"/>
    <mergeCell ref="SGS17:SGV17"/>
    <mergeCell ref="SGW17:SGZ17"/>
    <mergeCell ref="SHA17:SHD17"/>
    <mergeCell ref="SHE17:SHH17"/>
    <mergeCell ref="SHI17:SHL17"/>
    <mergeCell ref="SHM17:SHP17"/>
    <mergeCell ref="SHQ17:SHT17"/>
    <mergeCell ref="SHU17:SHX17"/>
    <mergeCell ref="SHY17:SIB17"/>
    <mergeCell ref="SCW17:SCZ17"/>
    <mergeCell ref="SDA17:SDD17"/>
    <mergeCell ref="SDE17:SDH17"/>
    <mergeCell ref="SDI17:SDL17"/>
    <mergeCell ref="SDM17:SDP17"/>
    <mergeCell ref="SDQ17:SDT17"/>
    <mergeCell ref="SDU17:SDX17"/>
    <mergeCell ref="SDY17:SEB17"/>
    <mergeCell ref="SEC17:SEF17"/>
    <mergeCell ref="SEG17:SEJ17"/>
    <mergeCell ref="SEK17:SEN17"/>
    <mergeCell ref="SEO17:SER17"/>
    <mergeCell ref="SES17:SEV17"/>
    <mergeCell ref="SEW17:SEZ17"/>
    <mergeCell ref="SFA17:SFD17"/>
    <mergeCell ref="SFE17:SFH17"/>
    <mergeCell ref="SFI17:SFL17"/>
    <mergeCell ref="SAG17:SAJ17"/>
    <mergeCell ref="SAK17:SAN17"/>
    <mergeCell ref="SAO17:SAR17"/>
    <mergeCell ref="SAS17:SAV17"/>
    <mergeCell ref="SAW17:SAZ17"/>
    <mergeCell ref="SBA17:SBD17"/>
    <mergeCell ref="SBE17:SBH17"/>
    <mergeCell ref="SBI17:SBL17"/>
    <mergeCell ref="SBM17:SBP17"/>
    <mergeCell ref="SBQ17:SBT17"/>
    <mergeCell ref="SBU17:SBX17"/>
    <mergeCell ref="SBY17:SCB17"/>
    <mergeCell ref="SCC17:SCF17"/>
    <mergeCell ref="SCG17:SCJ17"/>
    <mergeCell ref="SCK17:SCN17"/>
    <mergeCell ref="SCO17:SCR17"/>
    <mergeCell ref="SCS17:SCV17"/>
    <mergeCell ref="RXQ17:RXT17"/>
    <mergeCell ref="RXU17:RXX17"/>
    <mergeCell ref="RXY17:RYB17"/>
    <mergeCell ref="RYC17:RYF17"/>
    <mergeCell ref="RYG17:RYJ17"/>
    <mergeCell ref="RYK17:RYN17"/>
    <mergeCell ref="RYO17:RYR17"/>
    <mergeCell ref="RYS17:RYV17"/>
    <mergeCell ref="RYW17:RYZ17"/>
    <mergeCell ref="RZA17:RZD17"/>
    <mergeCell ref="RZE17:RZH17"/>
    <mergeCell ref="RZI17:RZL17"/>
    <mergeCell ref="RZM17:RZP17"/>
    <mergeCell ref="RZQ17:RZT17"/>
    <mergeCell ref="RZU17:RZX17"/>
    <mergeCell ref="RZY17:SAB17"/>
    <mergeCell ref="SAC17:SAF17"/>
    <mergeCell ref="RVA17:RVD17"/>
    <mergeCell ref="RVE17:RVH17"/>
    <mergeCell ref="RVI17:RVL17"/>
    <mergeCell ref="RVM17:RVP17"/>
    <mergeCell ref="RVQ17:RVT17"/>
    <mergeCell ref="RVU17:RVX17"/>
    <mergeCell ref="RVY17:RWB17"/>
    <mergeCell ref="RWC17:RWF17"/>
    <mergeCell ref="RWG17:RWJ17"/>
    <mergeCell ref="RWK17:RWN17"/>
    <mergeCell ref="RWO17:RWR17"/>
    <mergeCell ref="RWS17:RWV17"/>
    <mergeCell ref="RWW17:RWZ17"/>
    <mergeCell ref="RXA17:RXD17"/>
    <mergeCell ref="RXE17:RXH17"/>
    <mergeCell ref="RXI17:RXL17"/>
    <mergeCell ref="RXM17:RXP17"/>
    <mergeCell ref="RSK17:RSN17"/>
    <mergeCell ref="RSO17:RSR17"/>
    <mergeCell ref="RSS17:RSV17"/>
    <mergeCell ref="RSW17:RSZ17"/>
    <mergeCell ref="RTA17:RTD17"/>
    <mergeCell ref="RTE17:RTH17"/>
    <mergeCell ref="RTI17:RTL17"/>
    <mergeCell ref="RTM17:RTP17"/>
    <mergeCell ref="RTQ17:RTT17"/>
    <mergeCell ref="RTU17:RTX17"/>
    <mergeCell ref="RTY17:RUB17"/>
    <mergeCell ref="RUC17:RUF17"/>
    <mergeCell ref="RUG17:RUJ17"/>
    <mergeCell ref="RUK17:RUN17"/>
    <mergeCell ref="RUO17:RUR17"/>
    <mergeCell ref="RUS17:RUV17"/>
    <mergeCell ref="RUW17:RUZ17"/>
    <mergeCell ref="RPU17:RPX17"/>
    <mergeCell ref="RPY17:RQB17"/>
    <mergeCell ref="RQC17:RQF17"/>
    <mergeCell ref="RQG17:RQJ17"/>
    <mergeCell ref="RQK17:RQN17"/>
    <mergeCell ref="RQO17:RQR17"/>
    <mergeCell ref="RQS17:RQV17"/>
    <mergeCell ref="RQW17:RQZ17"/>
    <mergeCell ref="RRA17:RRD17"/>
    <mergeCell ref="RRE17:RRH17"/>
    <mergeCell ref="RRI17:RRL17"/>
    <mergeCell ref="RRM17:RRP17"/>
    <mergeCell ref="RRQ17:RRT17"/>
    <mergeCell ref="RRU17:RRX17"/>
    <mergeCell ref="RRY17:RSB17"/>
    <mergeCell ref="RSC17:RSF17"/>
    <mergeCell ref="RSG17:RSJ17"/>
    <mergeCell ref="RNE17:RNH17"/>
    <mergeCell ref="RNI17:RNL17"/>
    <mergeCell ref="RNM17:RNP17"/>
    <mergeCell ref="RNQ17:RNT17"/>
    <mergeCell ref="RNU17:RNX17"/>
    <mergeCell ref="RNY17:ROB17"/>
    <mergeCell ref="ROC17:ROF17"/>
    <mergeCell ref="ROG17:ROJ17"/>
    <mergeCell ref="ROK17:RON17"/>
    <mergeCell ref="ROO17:ROR17"/>
    <mergeCell ref="ROS17:ROV17"/>
    <mergeCell ref="ROW17:ROZ17"/>
    <mergeCell ref="RPA17:RPD17"/>
    <mergeCell ref="RPE17:RPH17"/>
    <mergeCell ref="RPI17:RPL17"/>
    <mergeCell ref="RPM17:RPP17"/>
    <mergeCell ref="RPQ17:RPT17"/>
    <mergeCell ref="RKO17:RKR17"/>
    <mergeCell ref="RKS17:RKV17"/>
    <mergeCell ref="RKW17:RKZ17"/>
    <mergeCell ref="RLA17:RLD17"/>
    <mergeCell ref="RLE17:RLH17"/>
    <mergeCell ref="RLI17:RLL17"/>
    <mergeCell ref="RLM17:RLP17"/>
    <mergeCell ref="RLQ17:RLT17"/>
    <mergeCell ref="RLU17:RLX17"/>
    <mergeCell ref="RLY17:RMB17"/>
    <mergeCell ref="RMC17:RMF17"/>
    <mergeCell ref="RMG17:RMJ17"/>
    <mergeCell ref="RMK17:RMN17"/>
    <mergeCell ref="RMO17:RMR17"/>
    <mergeCell ref="RMS17:RMV17"/>
    <mergeCell ref="RMW17:RMZ17"/>
    <mergeCell ref="RNA17:RND17"/>
    <mergeCell ref="RHY17:RIB17"/>
    <mergeCell ref="RIC17:RIF17"/>
    <mergeCell ref="RIG17:RIJ17"/>
    <mergeCell ref="RIK17:RIN17"/>
    <mergeCell ref="RIO17:RIR17"/>
    <mergeCell ref="RIS17:RIV17"/>
    <mergeCell ref="RIW17:RIZ17"/>
    <mergeCell ref="RJA17:RJD17"/>
    <mergeCell ref="RJE17:RJH17"/>
    <mergeCell ref="RJI17:RJL17"/>
    <mergeCell ref="RJM17:RJP17"/>
    <mergeCell ref="RJQ17:RJT17"/>
    <mergeCell ref="RJU17:RJX17"/>
    <mergeCell ref="RJY17:RKB17"/>
    <mergeCell ref="RKC17:RKF17"/>
    <mergeCell ref="RKG17:RKJ17"/>
    <mergeCell ref="RKK17:RKN17"/>
    <mergeCell ref="RFI17:RFL17"/>
    <mergeCell ref="RFM17:RFP17"/>
    <mergeCell ref="RFQ17:RFT17"/>
    <mergeCell ref="RFU17:RFX17"/>
    <mergeCell ref="RFY17:RGB17"/>
    <mergeCell ref="RGC17:RGF17"/>
    <mergeCell ref="RGG17:RGJ17"/>
    <mergeCell ref="RGK17:RGN17"/>
    <mergeCell ref="RGO17:RGR17"/>
    <mergeCell ref="RGS17:RGV17"/>
    <mergeCell ref="RGW17:RGZ17"/>
    <mergeCell ref="RHA17:RHD17"/>
    <mergeCell ref="RHE17:RHH17"/>
    <mergeCell ref="RHI17:RHL17"/>
    <mergeCell ref="RHM17:RHP17"/>
    <mergeCell ref="RHQ17:RHT17"/>
    <mergeCell ref="RHU17:RHX17"/>
    <mergeCell ref="RCS17:RCV17"/>
    <mergeCell ref="RCW17:RCZ17"/>
    <mergeCell ref="RDA17:RDD17"/>
    <mergeCell ref="RDE17:RDH17"/>
    <mergeCell ref="RDI17:RDL17"/>
    <mergeCell ref="RDM17:RDP17"/>
    <mergeCell ref="RDQ17:RDT17"/>
    <mergeCell ref="RDU17:RDX17"/>
    <mergeCell ref="RDY17:REB17"/>
    <mergeCell ref="REC17:REF17"/>
    <mergeCell ref="REG17:REJ17"/>
    <mergeCell ref="REK17:REN17"/>
    <mergeCell ref="REO17:RER17"/>
    <mergeCell ref="RES17:REV17"/>
    <mergeCell ref="REW17:REZ17"/>
    <mergeCell ref="RFA17:RFD17"/>
    <mergeCell ref="RFE17:RFH17"/>
    <mergeCell ref="RAC17:RAF17"/>
    <mergeCell ref="RAG17:RAJ17"/>
    <mergeCell ref="RAK17:RAN17"/>
    <mergeCell ref="RAO17:RAR17"/>
    <mergeCell ref="RAS17:RAV17"/>
    <mergeCell ref="RAW17:RAZ17"/>
    <mergeCell ref="RBA17:RBD17"/>
    <mergeCell ref="RBE17:RBH17"/>
    <mergeCell ref="RBI17:RBL17"/>
    <mergeCell ref="RBM17:RBP17"/>
    <mergeCell ref="RBQ17:RBT17"/>
    <mergeCell ref="RBU17:RBX17"/>
    <mergeCell ref="RBY17:RCB17"/>
    <mergeCell ref="RCC17:RCF17"/>
    <mergeCell ref="RCG17:RCJ17"/>
    <mergeCell ref="RCK17:RCN17"/>
    <mergeCell ref="RCO17:RCR17"/>
    <mergeCell ref="QXM17:QXP17"/>
    <mergeCell ref="QXQ17:QXT17"/>
    <mergeCell ref="QXU17:QXX17"/>
    <mergeCell ref="QXY17:QYB17"/>
    <mergeCell ref="QYC17:QYF17"/>
    <mergeCell ref="QYG17:QYJ17"/>
    <mergeCell ref="QYK17:QYN17"/>
    <mergeCell ref="QYO17:QYR17"/>
    <mergeCell ref="QYS17:QYV17"/>
    <mergeCell ref="QYW17:QYZ17"/>
    <mergeCell ref="QZA17:QZD17"/>
    <mergeCell ref="QZE17:QZH17"/>
    <mergeCell ref="QZI17:QZL17"/>
    <mergeCell ref="QZM17:QZP17"/>
    <mergeCell ref="QZQ17:QZT17"/>
    <mergeCell ref="QZU17:QZX17"/>
    <mergeCell ref="QZY17:RAB17"/>
    <mergeCell ref="QUW17:QUZ17"/>
    <mergeCell ref="QVA17:QVD17"/>
    <mergeCell ref="QVE17:QVH17"/>
    <mergeCell ref="QVI17:QVL17"/>
    <mergeCell ref="QVM17:QVP17"/>
    <mergeCell ref="QVQ17:QVT17"/>
    <mergeCell ref="QVU17:QVX17"/>
    <mergeCell ref="QVY17:QWB17"/>
    <mergeCell ref="QWC17:QWF17"/>
    <mergeCell ref="QWG17:QWJ17"/>
    <mergeCell ref="QWK17:QWN17"/>
    <mergeCell ref="QWO17:QWR17"/>
    <mergeCell ref="QWS17:QWV17"/>
    <mergeCell ref="QWW17:QWZ17"/>
    <mergeCell ref="QXA17:QXD17"/>
    <mergeCell ref="QXE17:QXH17"/>
    <mergeCell ref="QXI17:QXL17"/>
    <mergeCell ref="QSG17:QSJ17"/>
    <mergeCell ref="QSK17:QSN17"/>
    <mergeCell ref="QSO17:QSR17"/>
    <mergeCell ref="QSS17:QSV17"/>
    <mergeCell ref="QSW17:QSZ17"/>
    <mergeCell ref="QTA17:QTD17"/>
    <mergeCell ref="QTE17:QTH17"/>
    <mergeCell ref="QTI17:QTL17"/>
    <mergeCell ref="QTM17:QTP17"/>
    <mergeCell ref="QTQ17:QTT17"/>
    <mergeCell ref="QTU17:QTX17"/>
    <mergeCell ref="QTY17:QUB17"/>
    <mergeCell ref="QUC17:QUF17"/>
    <mergeCell ref="QUG17:QUJ17"/>
    <mergeCell ref="QUK17:QUN17"/>
    <mergeCell ref="QUO17:QUR17"/>
    <mergeCell ref="QUS17:QUV17"/>
    <mergeCell ref="QPQ17:QPT17"/>
    <mergeCell ref="QPU17:QPX17"/>
    <mergeCell ref="QPY17:QQB17"/>
    <mergeCell ref="QQC17:QQF17"/>
    <mergeCell ref="QQG17:QQJ17"/>
    <mergeCell ref="QQK17:QQN17"/>
    <mergeCell ref="QQO17:QQR17"/>
    <mergeCell ref="QQS17:QQV17"/>
    <mergeCell ref="QQW17:QQZ17"/>
    <mergeCell ref="QRA17:QRD17"/>
    <mergeCell ref="QRE17:QRH17"/>
    <mergeCell ref="QRI17:QRL17"/>
    <mergeCell ref="QRM17:QRP17"/>
    <mergeCell ref="QRQ17:QRT17"/>
    <mergeCell ref="QRU17:QRX17"/>
    <mergeCell ref="QRY17:QSB17"/>
    <mergeCell ref="QSC17:QSF17"/>
    <mergeCell ref="QNA17:QND17"/>
    <mergeCell ref="QNE17:QNH17"/>
    <mergeCell ref="QNI17:QNL17"/>
    <mergeCell ref="QNM17:QNP17"/>
    <mergeCell ref="QNQ17:QNT17"/>
    <mergeCell ref="QNU17:QNX17"/>
    <mergeCell ref="QNY17:QOB17"/>
    <mergeCell ref="QOC17:QOF17"/>
    <mergeCell ref="QOG17:QOJ17"/>
    <mergeCell ref="QOK17:QON17"/>
    <mergeCell ref="QOO17:QOR17"/>
    <mergeCell ref="QOS17:QOV17"/>
    <mergeCell ref="QOW17:QOZ17"/>
    <mergeCell ref="QPA17:QPD17"/>
    <mergeCell ref="QPE17:QPH17"/>
    <mergeCell ref="QPI17:QPL17"/>
    <mergeCell ref="QPM17:QPP17"/>
    <mergeCell ref="QKK17:QKN17"/>
    <mergeCell ref="QKO17:QKR17"/>
    <mergeCell ref="QKS17:QKV17"/>
    <mergeCell ref="QKW17:QKZ17"/>
    <mergeCell ref="QLA17:QLD17"/>
    <mergeCell ref="QLE17:QLH17"/>
    <mergeCell ref="QLI17:QLL17"/>
    <mergeCell ref="QLM17:QLP17"/>
    <mergeCell ref="QLQ17:QLT17"/>
    <mergeCell ref="QLU17:QLX17"/>
    <mergeCell ref="QLY17:QMB17"/>
    <mergeCell ref="QMC17:QMF17"/>
    <mergeCell ref="QMG17:QMJ17"/>
    <mergeCell ref="QMK17:QMN17"/>
    <mergeCell ref="QMO17:QMR17"/>
    <mergeCell ref="QMS17:QMV17"/>
    <mergeCell ref="QMW17:QMZ17"/>
    <mergeCell ref="QHU17:QHX17"/>
    <mergeCell ref="QHY17:QIB17"/>
    <mergeCell ref="QIC17:QIF17"/>
    <mergeCell ref="QIG17:QIJ17"/>
    <mergeCell ref="QIK17:QIN17"/>
    <mergeCell ref="QIO17:QIR17"/>
    <mergeCell ref="QIS17:QIV17"/>
    <mergeCell ref="QIW17:QIZ17"/>
    <mergeCell ref="QJA17:QJD17"/>
    <mergeCell ref="QJE17:QJH17"/>
    <mergeCell ref="QJI17:QJL17"/>
    <mergeCell ref="QJM17:QJP17"/>
    <mergeCell ref="QJQ17:QJT17"/>
    <mergeCell ref="QJU17:QJX17"/>
    <mergeCell ref="QJY17:QKB17"/>
    <mergeCell ref="QKC17:QKF17"/>
    <mergeCell ref="QKG17:QKJ17"/>
    <mergeCell ref="QFE17:QFH17"/>
    <mergeCell ref="QFI17:QFL17"/>
    <mergeCell ref="QFM17:QFP17"/>
    <mergeCell ref="QFQ17:QFT17"/>
    <mergeCell ref="QFU17:QFX17"/>
    <mergeCell ref="QFY17:QGB17"/>
    <mergeCell ref="QGC17:QGF17"/>
    <mergeCell ref="QGG17:QGJ17"/>
    <mergeCell ref="QGK17:QGN17"/>
    <mergeCell ref="QGO17:QGR17"/>
    <mergeCell ref="QGS17:QGV17"/>
    <mergeCell ref="QGW17:QGZ17"/>
    <mergeCell ref="QHA17:QHD17"/>
    <mergeCell ref="QHE17:QHH17"/>
    <mergeCell ref="QHI17:QHL17"/>
    <mergeCell ref="QHM17:QHP17"/>
    <mergeCell ref="QHQ17:QHT17"/>
    <mergeCell ref="QCO17:QCR17"/>
    <mergeCell ref="QCS17:QCV17"/>
    <mergeCell ref="QCW17:QCZ17"/>
    <mergeCell ref="QDA17:QDD17"/>
    <mergeCell ref="QDE17:QDH17"/>
    <mergeCell ref="QDI17:QDL17"/>
    <mergeCell ref="QDM17:QDP17"/>
    <mergeCell ref="QDQ17:QDT17"/>
    <mergeCell ref="QDU17:QDX17"/>
    <mergeCell ref="QDY17:QEB17"/>
    <mergeCell ref="QEC17:QEF17"/>
    <mergeCell ref="QEG17:QEJ17"/>
    <mergeCell ref="QEK17:QEN17"/>
    <mergeCell ref="QEO17:QER17"/>
    <mergeCell ref="QES17:QEV17"/>
    <mergeCell ref="QEW17:QEZ17"/>
    <mergeCell ref="QFA17:QFD17"/>
    <mergeCell ref="PZY17:QAB17"/>
    <mergeCell ref="QAC17:QAF17"/>
    <mergeCell ref="QAG17:QAJ17"/>
    <mergeCell ref="QAK17:QAN17"/>
    <mergeCell ref="QAO17:QAR17"/>
    <mergeCell ref="QAS17:QAV17"/>
    <mergeCell ref="QAW17:QAZ17"/>
    <mergeCell ref="QBA17:QBD17"/>
    <mergeCell ref="QBE17:QBH17"/>
    <mergeCell ref="QBI17:QBL17"/>
    <mergeCell ref="QBM17:QBP17"/>
    <mergeCell ref="QBQ17:QBT17"/>
    <mergeCell ref="QBU17:QBX17"/>
    <mergeCell ref="QBY17:QCB17"/>
    <mergeCell ref="QCC17:QCF17"/>
    <mergeCell ref="QCG17:QCJ17"/>
    <mergeCell ref="QCK17:QCN17"/>
    <mergeCell ref="PXI17:PXL17"/>
    <mergeCell ref="PXM17:PXP17"/>
    <mergeCell ref="PXQ17:PXT17"/>
    <mergeCell ref="PXU17:PXX17"/>
    <mergeCell ref="PXY17:PYB17"/>
    <mergeCell ref="PYC17:PYF17"/>
    <mergeCell ref="PYG17:PYJ17"/>
    <mergeCell ref="PYK17:PYN17"/>
    <mergeCell ref="PYO17:PYR17"/>
    <mergeCell ref="PYS17:PYV17"/>
    <mergeCell ref="PYW17:PYZ17"/>
    <mergeCell ref="PZA17:PZD17"/>
    <mergeCell ref="PZE17:PZH17"/>
    <mergeCell ref="PZI17:PZL17"/>
    <mergeCell ref="PZM17:PZP17"/>
    <mergeCell ref="PZQ17:PZT17"/>
    <mergeCell ref="PZU17:PZX17"/>
    <mergeCell ref="PUS17:PUV17"/>
    <mergeCell ref="PUW17:PUZ17"/>
    <mergeCell ref="PVA17:PVD17"/>
    <mergeCell ref="PVE17:PVH17"/>
    <mergeCell ref="PVI17:PVL17"/>
    <mergeCell ref="PVM17:PVP17"/>
    <mergeCell ref="PVQ17:PVT17"/>
    <mergeCell ref="PVU17:PVX17"/>
    <mergeCell ref="PVY17:PWB17"/>
    <mergeCell ref="PWC17:PWF17"/>
    <mergeCell ref="PWG17:PWJ17"/>
    <mergeCell ref="PWK17:PWN17"/>
    <mergeCell ref="PWO17:PWR17"/>
    <mergeCell ref="PWS17:PWV17"/>
    <mergeCell ref="PWW17:PWZ17"/>
    <mergeCell ref="PXA17:PXD17"/>
    <mergeCell ref="PXE17:PXH17"/>
    <mergeCell ref="PSC17:PSF17"/>
    <mergeCell ref="PSG17:PSJ17"/>
    <mergeCell ref="PSK17:PSN17"/>
    <mergeCell ref="PSO17:PSR17"/>
    <mergeCell ref="PSS17:PSV17"/>
    <mergeCell ref="PSW17:PSZ17"/>
    <mergeCell ref="PTA17:PTD17"/>
    <mergeCell ref="PTE17:PTH17"/>
    <mergeCell ref="PTI17:PTL17"/>
    <mergeCell ref="PTM17:PTP17"/>
    <mergeCell ref="PTQ17:PTT17"/>
    <mergeCell ref="PTU17:PTX17"/>
    <mergeCell ref="PTY17:PUB17"/>
    <mergeCell ref="PUC17:PUF17"/>
    <mergeCell ref="PUG17:PUJ17"/>
    <mergeCell ref="PUK17:PUN17"/>
    <mergeCell ref="PUO17:PUR17"/>
    <mergeCell ref="PPM17:PPP17"/>
    <mergeCell ref="PPQ17:PPT17"/>
    <mergeCell ref="PPU17:PPX17"/>
    <mergeCell ref="PPY17:PQB17"/>
    <mergeCell ref="PQC17:PQF17"/>
    <mergeCell ref="PQG17:PQJ17"/>
    <mergeCell ref="PQK17:PQN17"/>
    <mergeCell ref="PQO17:PQR17"/>
    <mergeCell ref="PQS17:PQV17"/>
    <mergeCell ref="PQW17:PQZ17"/>
    <mergeCell ref="PRA17:PRD17"/>
    <mergeCell ref="PRE17:PRH17"/>
    <mergeCell ref="PRI17:PRL17"/>
    <mergeCell ref="PRM17:PRP17"/>
    <mergeCell ref="PRQ17:PRT17"/>
    <mergeCell ref="PRU17:PRX17"/>
    <mergeCell ref="PRY17:PSB17"/>
    <mergeCell ref="PMW17:PMZ17"/>
    <mergeCell ref="PNA17:PND17"/>
    <mergeCell ref="PNE17:PNH17"/>
    <mergeCell ref="PNI17:PNL17"/>
    <mergeCell ref="PNM17:PNP17"/>
    <mergeCell ref="PNQ17:PNT17"/>
    <mergeCell ref="PNU17:PNX17"/>
    <mergeCell ref="PNY17:POB17"/>
    <mergeCell ref="POC17:POF17"/>
    <mergeCell ref="POG17:POJ17"/>
    <mergeCell ref="POK17:PON17"/>
    <mergeCell ref="POO17:POR17"/>
    <mergeCell ref="POS17:POV17"/>
    <mergeCell ref="POW17:POZ17"/>
    <mergeCell ref="PPA17:PPD17"/>
    <mergeCell ref="PPE17:PPH17"/>
    <mergeCell ref="PPI17:PPL17"/>
    <mergeCell ref="PKG17:PKJ17"/>
    <mergeCell ref="PKK17:PKN17"/>
    <mergeCell ref="PKO17:PKR17"/>
    <mergeCell ref="PKS17:PKV17"/>
    <mergeCell ref="PKW17:PKZ17"/>
    <mergeCell ref="PLA17:PLD17"/>
    <mergeCell ref="PLE17:PLH17"/>
    <mergeCell ref="PLI17:PLL17"/>
    <mergeCell ref="PLM17:PLP17"/>
    <mergeCell ref="PLQ17:PLT17"/>
    <mergeCell ref="PLU17:PLX17"/>
    <mergeCell ref="PLY17:PMB17"/>
    <mergeCell ref="PMC17:PMF17"/>
    <mergeCell ref="PMG17:PMJ17"/>
    <mergeCell ref="PMK17:PMN17"/>
    <mergeCell ref="PMO17:PMR17"/>
    <mergeCell ref="PMS17:PMV17"/>
    <mergeCell ref="PHQ17:PHT17"/>
    <mergeCell ref="PHU17:PHX17"/>
    <mergeCell ref="PHY17:PIB17"/>
    <mergeCell ref="PIC17:PIF17"/>
    <mergeCell ref="PIG17:PIJ17"/>
    <mergeCell ref="PIK17:PIN17"/>
    <mergeCell ref="PIO17:PIR17"/>
    <mergeCell ref="PIS17:PIV17"/>
    <mergeCell ref="PIW17:PIZ17"/>
    <mergeCell ref="PJA17:PJD17"/>
    <mergeCell ref="PJE17:PJH17"/>
    <mergeCell ref="PJI17:PJL17"/>
    <mergeCell ref="PJM17:PJP17"/>
    <mergeCell ref="PJQ17:PJT17"/>
    <mergeCell ref="PJU17:PJX17"/>
    <mergeCell ref="PJY17:PKB17"/>
    <mergeCell ref="PKC17:PKF17"/>
    <mergeCell ref="PFA17:PFD17"/>
    <mergeCell ref="PFE17:PFH17"/>
    <mergeCell ref="PFI17:PFL17"/>
    <mergeCell ref="PFM17:PFP17"/>
    <mergeCell ref="PFQ17:PFT17"/>
    <mergeCell ref="PFU17:PFX17"/>
    <mergeCell ref="PFY17:PGB17"/>
    <mergeCell ref="PGC17:PGF17"/>
    <mergeCell ref="PGG17:PGJ17"/>
    <mergeCell ref="PGK17:PGN17"/>
    <mergeCell ref="PGO17:PGR17"/>
    <mergeCell ref="PGS17:PGV17"/>
    <mergeCell ref="PGW17:PGZ17"/>
    <mergeCell ref="PHA17:PHD17"/>
    <mergeCell ref="PHE17:PHH17"/>
    <mergeCell ref="PHI17:PHL17"/>
    <mergeCell ref="PHM17:PHP17"/>
    <mergeCell ref="PCK17:PCN17"/>
    <mergeCell ref="PCO17:PCR17"/>
    <mergeCell ref="PCS17:PCV17"/>
    <mergeCell ref="PCW17:PCZ17"/>
    <mergeCell ref="PDA17:PDD17"/>
    <mergeCell ref="PDE17:PDH17"/>
    <mergeCell ref="PDI17:PDL17"/>
    <mergeCell ref="PDM17:PDP17"/>
    <mergeCell ref="PDQ17:PDT17"/>
    <mergeCell ref="PDU17:PDX17"/>
    <mergeCell ref="PDY17:PEB17"/>
    <mergeCell ref="PEC17:PEF17"/>
    <mergeCell ref="PEG17:PEJ17"/>
    <mergeCell ref="PEK17:PEN17"/>
    <mergeCell ref="PEO17:PER17"/>
    <mergeCell ref="PES17:PEV17"/>
    <mergeCell ref="PEW17:PEZ17"/>
    <mergeCell ref="OZU17:OZX17"/>
    <mergeCell ref="OZY17:PAB17"/>
    <mergeCell ref="PAC17:PAF17"/>
    <mergeCell ref="PAG17:PAJ17"/>
    <mergeCell ref="PAK17:PAN17"/>
    <mergeCell ref="PAO17:PAR17"/>
    <mergeCell ref="PAS17:PAV17"/>
    <mergeCell ref="PAW17:PAZ17"/>
    <mergeCell ref="PBA17:PBD17"/>
    <mergeCell ref="PBE17:PBH17"/>
    <mergeCell ref="PBI17:PBL17"/>
    <mergeCell ref="PBM17:PBP17"/>
    <mergeCell ref="PBQ17:PBT17"/>
    <mergeCell ref="PBU17:PBX17"/>
    <mergeCell ref="PBY17:PCB17"/>
    <mergeCell ref="PCC17:PCF17"/>
    <mergeCell ref="PCG17:PCJ17"/>
    <mergeCell ref="OXE17:OXH17"/>
    <mergeCell ref="OXI17:OXL17"/>
    <mergeCell ref="OXM17:OXP17"/>
    <mergeCell ref="OXQ17:OXT17"/>
    <mergeCell ref="OXU17:OXX17"/>
    <mergeCell ref="OXY17:OYB17"/>
    <mergeCell ref="OYC17:OYF17"/>
    <mergeCell ref="OYG17:OYJ17"/>
    <mergeCell ref="OYK17:OYN17"/>
    <mergeCell ref="OYO17:OYR17"/>
    <mergeCell ref="OYS17:OYV17"/>
    <mergeCell ref="OYW17:OYZ17"/>
    <mergeCell ref="OZA17:OZD17"/>
    <mergeCell ref="OZE17:OZH17"/>
    <mergeCell ref="OZI17:OZL17"/>
    <mergeCell ref="OZM17:OZP17"/>
    <mergeCell ref="OZQ17:OZT17"/>
    <mergeCell ref="OUO17:OUR17"/>
    <mergeCell ref="OUS17:OUV17"/>
    <mergeCell ref="OUW17:OUZ17"/>
    <mergeCell ref="OVA17:OVD17"/>
    <mergeCell ref="OVE17:OVH17"/>
    <mergeCell ref="OVI17:OVL17"/>
    <mergeCell ref="OVM17:OVP17"/>
    <mergeCell ref="OVQ17:OVT17"/>
    <mergeCell ref="OVU17:OVX17"/>
    <mergeCell ref="OVY17:OWB17"/>
    <mergeCell ref="OWC17:OWF17"/>
    <mergeCell ref="OWG17:OWJ17"/>
    <mergeCell ref="OWK17:OWN17"/>
    <mergeCell ref="OWO17:OWR17"/>
    <mergeCell ref="OWS17:OWV17"/>
    <mergeCell ref="OWW17:OWZ17"/>
    <mergeCell ref="OXA17:OXD17"/>
    <mergeCell ref="ORY17:OSB17"/>
    <mergeCell ref="OSC17:OSF17"/>
    <mergeCell ref="OSG17:OSJ17"/>
    <mergeCell ref="OSK17:OSN17"/>
    <mergeCell ref="OSO17:OSR17"/>
    <mergeCell ref="OSS17:OSV17"/>
    <mergeCell ref="OSW17:OSZ17"/>
    <mergeCell ref="OTA17:OTD17"/>
    <mergeCell ref="OTE17:OTH17"/>
    <mergeCell ref="OTI17:OTL17"/>
    <mergeCell ref="OTM17:OTP17"/>
    <mergeCell ref="OTQ17:OTT17"/>
    <mergeCell ref="OTU17:OTX17"/>
    <mergeCell ref="OTY17:OUB17"/>
    <mergeCell ref="OUC17:OUF17"/>
    <mergeCell ref="OUG17:OUJ17"/>
    <mergeCell ref="OUK17:OUN17"/>
    <mergeCell ref="OPI17:OPL17"/>
    <mergeCell ref="OPM17:OPP17"/>
    <mergeCell ref="OPQ17:OPT17"/>
    <mergeCell ref="OPU17:OPX17"/>
    <mergeCell ref="OPY17:OQB17"/>
    <mergeCell ref="OQC17:OQF17"/>
    <mergeCell ref="OQG17:OQJ17"/>
    <mergeCell ref="OQK17:OQN17"/>
    <mergeCell ref="OQO17:OQR17"/>
    <mergeCell ref="OQS17:OQV17"/>
    <mergeCell ref="OQW17:OQZ17"/>
    <mergeCell ref="ORA17:ORD17"/>
    <mergeCell ref="ORE17:ORH17"/>
    <mergeCell ref="ORI17:ORL17"/>
    <mergeCell ref="ORM17:ORP17"/>
    <mergeCell ref="ORQ17:ORT17"/>
    <mergeCell ref="ORU17:ORX17"/>
    <mergeCell ref="OMS17:OMV17"/>
    <mergeCell ref="OMW17:OMZ17"/>
    <mergeCell ref="ONA17:OND17"/>
    <mergeCell ref="ONE17:ONH17"/>
    <mergeCell ref="ONI17:ONL17"/>
    <mergeCell ref="ONM17:ONP17"/>
    <mergeCell ref="ONQ17:ONT17"/>
    <mergeCell ref="ONU17:ONX17"/>
    <mergeCell ref="ONY17:OOB17"/>
    <mergeCell ref="OOC17:OOF17"/>
    <mergeCell ref="OOG17:OOJ17"/>
    <mergeCell ref="OOK17:OON17"/>
    <mergeCell ref="OOO17:OOR17"/>
    <mergeCell ref="OOS17:OOV17"/>
    <mergeCell ref="OOW17:OOZ17"/>
    <mergeCell ref="OPA17:OPD17"/>
    <mergeCell ref="OPE17:OPH17"/>
    <mergeCell ref="OKC17:OKF17"/>
    <mergeCell ref="OKG17:OKJ17"/>
    <mergeCell ref="OKK17:OKN17"/>
    <mergeCell ref="OKO17:OKR17"/>
    <mergeCell ref="OKS17:OKV17"/>
    <mergeCell ref="OKW17:OKZ17"/>
    <mergeCell ref="OLA17:OLD17"/>
    <mergeCell ref="OLE17:OLH17"/>
    <mergeCell ref="OLI17:OLL17"/>
    <mergeCell ref="OLM17:OLP17"/>
    <mergeCell ref="OLQ17:OLT17"/>
    <mergeCell ref="OLU17:OLX17"/>
    <mergeCell ref="OLY17:OMB17"/>
    <mergeCell ref="OMC17:OMF17"/>
    <mergeCell ref="OMG17:OMJ17"/>
    <mergeCell ref="OMK17:OMN17"/>
    <mergeCell ref="OMO17:OMR17"/>
    <mergeCell ref="OHM17:OHP17"/>
    <mergeCell ref="OHQ17:OHT17"/>
    <mergeCell ref="OHU17:OHX17"/>
    <mergeCell ref="OHY17:OIB17"/>
    <mergeCell ref="OIC17:OIF17"/>
    <mergeCell ref="OIG17:OIJ17"/>
    <mergeCell ref="OIK17:OIN17"/>
    <mergeCell ref="OIO17:OIR17"/>
    <mergeCell ref="OIS17:OIV17"/>
    <mergeCell ref="OIW17:OIZ17"/>
    <mergeCell ref="OJA17:OJD17"/>
    <mergeCell ref="OJE17:OJH17"/>
    <mergeCell ref="OJI17:OJL17"/>
    <mergeCell ref="OJM17:OJP17"/>
    <mergeCell ref="OJQ17:OJT17"/>
    <mergeCell ref="OJU17:OJX17"/>
    <mergeCell ref="OJY17:OKB17"/>
    <mergeCell ref="OEW17:OEZ17"/>
    <mergeCell ref="OFA17:OFD17"/>
    <mergeCell ref="OFE17:OFH17"/>
    <mergeCell ref="OFI17:OFL17"/>
    <mergeCell ref="OFM17:OFP17"/>
    <mergeCell ref="OFQ17:OFT17"/>
    <mergeCell ref="OFU17:OFX17"/>
    <mergeCell ref="OFY17:OGB17"/>
    <mergeCell ref="OGC17:OGF17"/>
    <mergeCell ref="OGG17:OGJ17"/>
    <mergeCell ref="OGK17:OGN17"/>
    <mergeCell ref="OGO17:OGR17"/>
    <mergeCell ref="OGS17:OGV17"/>
    <mergeCell ref="OGW17:OGZ17"/>
    <mergeCell ref="OHA17:OHD17"/>
    <mergeCell ref="OHE17:OHH17"/>
    <mergeCell ref="OHI17:OHL17"/>
    <mergeCell ref="OCG17:OCJ17"/>
    <mergeCell ref="OCK17:OCN17"/>
    <mergeCell ref="OCO17:OCR17"/>
    <mergeCell ref="OCS17:OCV17"/>
    <mergeCell ref="OCW17:OCZ17"/>
    <mergeCell ref="ODA17:ODD17"/>
    <mergeCell ref="ODE17:ODH17"/>
    <mergeCell ref="ODI17:ODL17"/>
    <mergeCell ref="ODM17:ODP17"/>
    <mergeCell ref="ODQ17:ODT17"/>
    <mergeCell ref="ODU17:ODX17"/>
    <mergeCell ref="ODY17:OEB17"/>
    <mergeCell ref="OEC17:OEF17"/>
    <mergeCell ref="OEG17:OEJ17"/>
    <mergeCell ref="OEK17:OEN17"/>
    <mergeCell ref="OEO17:OER17"/>
    <mergeCell ref="OES17:OEV17"/>
    <mergeCell ref="NZQ17:NZT17"/>
    <mergeCell ref="NZU17:NZX17"/>
    <mergeCell ref="NZY17:OAB17"/>
    <mergeCell ref="OAC17:OAF17"/>
    <mergeCell ref="OAG17:OAJ17"/>
    <mergeCell ref="OAK17:OAN17"/>
    <mergeCell ref="OAO17:OAR17"/>
    <mergeCell ref="OAS17:OAV17"/>
    <mergeCell ref="OAW17:OAZ17"/>
    <mergeCell ref="OBA17:OBD17"/>
    <mergeCell ref="OBE17:OBH17"/>
    <mergeCell ref="OBI17:OBL17"/>
    <mergeCell ref="OBM17:OBP17"/>
    <mergeCell ref="OBQ17:OBT17"/>
    <mergeCell ref="OBU17:OBX17"/>
    <mergeCell ref="OBY17:OCB17"/>
    <mergeCell ref="OCC17:OCF17"/>
    <mergeCell ref="NXA17:NXD17"/>
    <mergeCell ref="NXE17:NXH17"/>
    <mergeCell ref="NXI17:NXL17"/>
    <mergeCell ref="NXM17:NXP17"/>
    <mergeCell ref="NXQ17:NXT17"/>
    <mergeCell ref="NXU17:NXX17"/>
    <mergeCell ref="NXY17:NYB17"/>
    <mergeCell ref="NYC17:NYF17"/>
    <mergeCell ref="NYG17:NYJ17"/>
    <mergeCell ref="NYK17:NYN17"/>
    <mergeCell ref="NYO17:NYR17"/>
    <mergeCell ref="NYS17:NYV17"/>
    <mergeCell ref="NYW17:NYZ17"/>
    <mergeCell ref="NZA17:NZD17"/>
    <mergeCell ref="NZE17:NZH17"/>
    <mergeCell ref="NZI17:NZL17"/>
    <mergeCell ref="NZM17:NZP17"/>
    <mergeCell ref="NUK17:NUN17"/>
    <mergeCell ref="NUO17:NUR17"/>
    <mergeCell ref="NUS17:NUV17"/>
    <mergeCell ref="NUW17:NUZ17"/>
    <mergeCell ref="NVA17:NVD17"/>
    <mergeCell ref="NVE17:NVH17"/>
    <mergeCell ref="NVI17:NVL17"/>
    <mergeCell ref="NVM17:NVP17"/>
    <mergeCell ref="NVQ17:NVT17"/>
    <mergeCell ref="NVU17:NVX17"/>
    <mergeCell ref="NVY17:NWB17"/>
    <mergeCell ref="NWC17:NWF17"/>
    <mergeCell ref="NWG17:NWJ17"/>
    <mergeCell ref="NWK17:NWN17"/>
    <mergeCell ref="NWO17:NWR17"/>
    <mergeCell ref="NWS17:NWV17"/>
    <mergeCell ref="NWW17:NWZ17"/>
    <mergeCell ref="NRU17:NRX17"/>
    <mergeCell ref="NRY17:NSB17"/>
    <mergeCell ref="NSC17:NSF17"/>
    <mergeCell ref="NSG17:NSJ17"/>
    <mergeCell ref="NSK17:NSN17"/>
    <mergeCell ref="NSO17:NSR17"/>
    <mergeCell ref="NSS17:NSV17"/>
    <mergeCell ref="NSW17:NSZ17"/>
    <mergeCell ref="NTA17:NTD17"/>
    <mergeCell ref="NTE17:NTH17"/>
    <mergeCell ref="NTI17:NTL17"/>
    <mergeCell ref="NTM17:NTP17"/>
    <mergeCell ref="NTQ17:NTT17"/>
    <mergeCell ref="NTU17:NTX17"/>
    <mergeCell ref="NTY17:NUB17"/>
    <mergeCell ref="NUC17:NUF17"/>
    <mergeCell ref="NUG17:NUJ17"/>
    <mergeCell ref="NPE17:NPH17"/>
    <mergeCell ref="NPI17:NPL17"/>
    <mergeCell ref="NPM17:NPP17"/>
    <mergeCell ref="NPQ17:NPT17"/>
    <mergeCell ref="NPU17:NPX17"/>
    <mergeCell ref="NPY17:NQB17"/>
    <mergeCell ref="NQC17:NQF17"/>
    <mergeCell ref="NQG17:NQJ17"/>
    <mergeCell ref="NQK17:NQN17"/>
    <mergeCell ref="NQO17:NQR17"/>
    <mergeCell ref="NQS17:NQV17"/>
    <mergeCell ref="NQW17:NQZ17"/>
    <mergeCell ref="NRA17:NRD17"/>
    <mergeCell ref="NRE17:NRH17"/>
    <mergeCell ref="NRI17:NRL17"/>
    <mergeCell ref="NRM17:NRP17"/>
    <mergeCell ref="NRQ17:NRT17"/>
    <mergeCell ref="NMO17:NMR17"/>
    <mergeCell ref="NMS17:NMV17"/>
    <mergeCell ref="NMW17:NMZ17"/>
    <mergeCell ref="NNA17:NND17"/>
    <mergeCell ref="NNE17:NNH17"/>
    <mergeCell ref="NNI17:NNL17"/>
    <mergeCell ref="NNM17:NNP17"/>
    <mergeCell ref="NNQ17:NNT17"/>
    <mergeCell ref="NNU17:NNX17"/>
    <mergeCell ref="NNY17:NOB17"/>
    <mergeCell ref="NOC17:NOF17"/>
    <mergeCell ref="NOG17:NOJ17"/>
    <mergeCell ref="NOK17:NON17"/>
    <mergeCell ref="NOO17:NOR17"/>
    <mergeCell ref="NOS17:NOV17"/>
    <mergeCell ref="NOW17:NOZ17"/>
    <mergeCell ref="NPA17:NPD17"/>
    <mergeCell ref="NJY17:NKB17"/>
    <mergeCell ref="NKC17:NKF17"/>
    <mergeCell ref="NKG17:NKJ17"/>
    <mergeCell ref="NKK17:NKN17"/>
    <mergeCell ref="NKO17:NKR17"/>
    <mergeCell ref="NKS17:NKV17"/>
    <mergeCell ref="NKW17:NKZ17"/>
    <mergeCell ref="NLA17:NLD17"/>
    <mergeCell ref="NLE17:NLH17"/>
    <mergeCell ref="NLI17:NLL17"/>
    <mergeCell ref="NLM17:NLP17"/>
    <mergeCell ref="NLQ17:NLT17"/>
    <mergeCell ref="NLU17:NLX17"/>
    <mergeCell ref="NLY17:NMB17"/>
    <mergeCell ref="NMC17:NMF17"/>
    <mergeCell ref="NMG17:NMJ17"/>
    <mergeCell ref="NMK17:NMN17"/>
    <mergeCell ref="NHI17:NHL17"/>
    <mergeCell ref="NHM17:NHP17"/>
    <mergeCell ref="NHQ17:NHT17"/>
    <mergeCell ref="NHU17:NHX17"/>
    <mergeCell ref="NHY17:NIB17"/>
    <mergeCell ref="NIC17:NIF17"/>
    <mergeCell ref="NIG17:NIJ17"/>
    <mergeCell ref="NIK17:NIN17"/>
    <mergeCell ref="NIO17:NIR17"/>
    <mergeCell ref="NIS17:NIV17"/>
    <mergeCell ref="NIW17:NIZ17"/>
    <mergeCell ref="NJA17:NJD17"/>
    <mergeCell ref="NJE17:NJH17"/>
    <mergeCell ref="NJI17:NJL17"/>
    <mergeCell ref="NJM17:NJP17"/>
    <mergeCell ref="NJQ17:NJT17"/>
    <mergeCell ref="NJU17:NJX17"/>
    <mergeCell ref="NES17:NEV17"/>
    <mergeCell ref="NEW17:NEZ17"/>
    <mergeCell ref="NFA17:NFD17"/>
    <mergeCell ref="NFE17:NFH17"/>
    <mergeCell ref="NFI17:NFL17"/>
    <mergeCell ref="NFM17:NFP17"/>
    <mergeCell ref="NFQ17:NFT17"/>
    <mergeCell ref="NFU17:NFX17"/>
    <mergeCell ref="NFY17:NGB17"/>
    <mergeCell ref="NGC17:NGF17"/>
    <mergeCell ref="NGG17:NGJ17"/>
    <mergeCell ref="NGK17:NGN17"/>
    <mergeCell ref="NGO17:NGR17"/>
    <mergeCell ref="NGS17:NGV17"/>
    <mergeCell ref="NGW17:NGZ17"/>
    <mergeCell ref="NHA17:NHD17"/>
    <mergeCell ref="NHE17:NHH17"/>
    <mergeCell ref="NCC17:NCF17"/>
    <mergeCell ref="NCG17:NCJ17"/>
    <mergeCell ref="NCK17:NCN17"/>
    <mergeCell ref="NCO17:NCR17"/>
    <mergeCell ref="NCS17:NCV17"/>
    <mergeCell ref="NCW17:NCZ17"/>
    <mergeCell ref="NDA17:NDD17"/>
    <mergeCell ref="NDE17:NDH17"/>
    <mergeCell ref="NDI17:NDL17"/>
    <mergeCell ref="NDM17:NDP17"/>
    <mergeCell ref="NDQ17:NDT17"/>
    <mergeCell ref="NDU17:NDX17"/>
    <mergeCell ref="NDY17:NEB17"/>
    <mergeCell ref="NEC17:NEF17"/>
    <mergeCell ref="NEG17:NEJ17"/>
    <mergeCell ref="NEK17:NEN17"/>
    <mergeCell ref="NEO17:NER17"/>
    <mergeCell ref="MZM17:MZP17"/>
    <mergeCell ref="MZQ17:MZT17"/>
    <mergeCell ref="MZU17:MZX17"/>
    <mergeCell ref="MZY17:NAB17"/>
    <mergeCell ref="NAC17:NAF17"/>
    <mergeCell ref="NAG17:NAJ17"/>
    <mergeCell ref="NAK17:NAN17"/>
    <mergeCell ref="NAO17:NAR17"/>
    <mergeCell ref="NAS17:NAV17"/>
    <mergeCell ref="NAW17:NAZ17"/>
    <mergeCell ref="NBA17:NBD17"/>
    <mergeCell ref="NBE17:NBH17"/>
    <mergeCell ref="NBI17:NBL17"/>
    <mergeCell ref="NBM17:NBP17"/>
    <mergeCell ref="NBQ17:NBT17"/>
    <mergeCell ref="NBU17:NBX17"/>
    <mergeCell ref="NBY17:NCB17"/>
    <mergeCell ref="MWW17:MWZ17"/>
    <mergeCell ref="MXA17:MXD17"/>
    <mergeCell ref="MXE17:MXH17"/>
    <mergeCell ref="MXI17:MXL17"/>
    <mergeCell ref="MXM17:MXP17"/>
    <mergeCell ref="MXQ17:MXT17"/>
    <mergeCell ref="MXU17:MXX17"/>
    <mergeCell ref="MXY17:MYB17"/>
    <mergeCell ref="MYC17:MYF17"/>
    <mergeCell ref="MYG17:MYJ17"/>
    <mergeCell ref="MYK17:MYN17"/>
    <mergeCell ref="MYO17:MYR17"/>
    <mergeCell ref="MYS17:MYV17"/>
    <mergeCell ref="MYW17:MYZ17"/>
    <mergeCell ref="MZA17:MZD17"/>
    <mergeCell ref="MZE17:MZH17"/>
    <mergeCell ref="MZI17:MZL17"/>
    <mergeCell ref="MUG17:MUJ17"/>
    <mergeCell ref="MUK17:MUN17"/>
    <mergeCell ref="MUO17:MUR17"/>
    <mergeCell ref="MUS17:MUV17"/>
    <mergeCell ref="MUW17:MUZ17"/>
    <mergeCell ref="MVA17:MVD17"/>
    <mergeCell ref="MVE17:MVH17"/>
    <mergeCell ref="MVI17:MVL17"/>
    <mergeCell ref="MVM17:MVP17"/>
    <mergeCell ref="MVQ17:MVT17"/>
    <mergeCell ref="MVU17:MVX17"/>
    <mergeCell ref="MVY17:MWB17"/>
    <mergeCell ref="MWC17:MWF17"/>
    <mergeCell ref="MWG17:MWJ17"/>
    <mergeCell ref="MWK17:MWN17"/>
    <mergeCell ref="MWO17:MWR17"/>
    <mergeCell ref="MWS17:MWV17"/>
    <mergeCell ref="MRQ17:MRT17"/>
    <mergeCell ref="MRU17:MRX17"/>
    <mergeCell ref="MRY17:MSB17"/>
    <mergeCell ref="MSC17:MSF17"/>
    <mergeCell ref="MSG17:MSJ17"/>
    <mergeCell ref="MSK17:MSN17"/>
    <mergeCell ref="MSO17:MSR17"/>
    <mergeCell ref="MSS17:MSV17"/>
    <mergeCell ref="MSW17:MSZ17"/>
    <mergeCell ref="MTA17:MTD17"/>
    <mergeCell ref="MTE17:MTH17"/>
    <mergeCell ref="MTI17:MTL17"/>
    <mergeCell ref="MTM17:MTP17"/>
    <mergeCell ref="MTQ17:MTT17"/>
    <mergeCell ref="MTU17:MTX17"/>
    <mergeCell ref="MTY17:MUB17"/>
    <mergeCell ref="MUC17:MUF17"/>
    <mergeCell ref="MPA17:MPD17"/>
    <mergeCell ref="MPE17:MPH17"/>
    <mergeCell ref="MPI17:MPL17"/>
    <mergeCell ref="MPM17:MPP17"/>
    <mergeCell ref="MPQ17:MPT17"/>
    <mergeCell ref="MPU17:MPX17"/>
    <mergeCell ref="MPY17:MQB17"/>
    <mergeCell ref="MQC17:MQF17"/>
    <mergeCell ref="MQG17:MQJ17"/>
    <mergeCell ref="MQK17:MQN17"/>
    <mergeCell ref="MQO17:MQR17"/>
    <mergeCell ref="MQS17:MQV17"/>
    <mergeCell ref="MQW17:MQZ17"/>
    <mergeCell ref="MRA17:MRD17"/>
    <mergeCell ref="MRE17:MRH17"/>
    <mergeCell ref="MRI17:MRL17"/>
    <mergeCell ref="MRM17:MRP17"/>
    <mergeCell ref="MMK17:MMN17"/>
    <mergeCell ref="MMO17:MMR17"/>
    <mergeCell ref="MMS17:MMV17"/>
    <mergeCell ref="MMW17:MMZ17"/>
    <mergeCell ref="MNA17:MND17"/>
    <mergeCell ref="MNE17:MNH17"/>
    <mergeCell ref="MNI17:MNL17"/>
    <mergeCell ref="MNM17:MNP17"/>
    <mergeCell ref="MNQ17:MNT17"/>
    <mergeCell ref="MNU17:MNX17"/>
    <mergeCell ref="MNY17:MOB17"/>
    <mergeCell ref="MOC17:MOF17"/>
    <mergeCell ref="MOG17:MOJ17"/>
    <mergeCell ref="MOK17:MON17"/>
    <mergeCell ref="MOO17:MOR17"/>
    <mergeCell ref="MOS17:MOV17"/>
    <mergeCell ref="MOW17:MOZ17"/>
    <mergeCell ref="MJU17:MJX17"/>
    <mergeCell ref="MJY17:MKB17"/>
    <mergeCell ref="MKC17:MKF17"/>
    <mergeCell ref="MKG17:MKJ17"/>
    <mergeCell ref="MKK17:MKN17"/>
    <mergeCell ref="MKO17:MKR17"/>
    <mergeCell ref="MKS17:MKV17"/>
    <mergeCell ref="MKW17:MKZ17"/>
    <mergeCell ref="MLA17:MLD17"/>
    <mergeCell ref="MLE17:MLH17"/>
    <mergeCell ref="MLI17:MLL17"/>
    <mergeCell ref="MLM17:MLP17"/>
    <mergeCell ref="MLQ17:MLT17"/>
    <mergeCell ref="MLU17:MLX17"/>
    <mergeCell ref="MLY17:MMB17"/>
    <mergeCell ref="MMC17:MMF17"/>
    <mergeCell ref="MMG17:MMJ17"/>
    <mergeCell ref="MHE17:MHH17"/>
    <mergeCell ref="MHI17:MHL17"/>
    <mergeCell ref="MHM17:MHP17"/>
    <mergeCell ref="MHQ17:MHT17"/>
    <mergeCell ref="MHU17:MHX17"/>
    <mergeCell ref="MHY17:MIB17"/>
    <mergeCell ref="MIC17:MIF17"/>
    <mergeCell ref="MIG17:MIJ17"/>
    <mergeCell ref="MIK17:MIN17"/>
    <mergeCell ref="MIO17:MIR17"/>
    <mergeCell ref="MIS17:MIV17"/>
    <mergeCell ref="MIW17:MIZ17"/>
    <mergeCell ref="MJA17:MJD17"/>
    <mergeCell ref="MJE17:MJH17"/>
    <mergeCell ref="MJI17:MJL17"/>
    <mergeCell ref="MJM17:MJP17"/>
    <mergeCell ref="MJQ17:MJT17"/>
    <mergeCell ref="MEO17:MER17"/>
    <mergeCell ref="MES17:MEV17"/>
    <mergeCell ref="MEW17:MEZ17"/>
    <mergeCell ref="MFA17:MFD17"/>
    <mergeCell ref="MFE17:MFH17"/>
    <mergeCell ref="MFI17:MFL17"/>
    <mergeCell ref="MFM17:MFP17"/>
    <mergeCell ref="MFQ17:MFT17"/>
    <mergeCell ref="MFU17:MFX17"/>
    <mergeCell ref="MFY17:MGB17"/>
    <mergeCell ref="MGC17:MGF17"/>
    <mergeCell ref="MGG17:MGJ17"/>
    <mergeCell ref="MGK17:MGN17"/>
    <mergeCell ref="MGO17:MGR17"/>
    <mergeCell ref="MGS17:MGV17"/>
    <mergeCell ref="MGW17:MGZ17"/>
    <mergeCell ref="MHA17:MHD17"/>
    <mergeCell ref="MBY17:MCB17"/>
    <mergeCell ref="MCC17:MCF17"/>
    <mergeCell ref="MCG17:MCJ17"/>
    <mergeCell ref="MCK17:MCN17"/>
    <mergeCell ref="MCO17:MCR17"/>
    <mergeCell ref="MCS17:MCV17"/>
    <mergeCell ref="MCW17:MCZ17"/>
    <mergeCell ref="MDA17:MDD17"/>
    <mergeCell ref="MDE17:MDH17"/>
    <mergeCell ref="MDI17:MDL17"/>
    <mergeCell ref="MDM17:MDP17"/>
    <mergeCell ref="MDQ17:MDT17"/>
    <mergeCell ref="MDU17:MDX17"/>
    <mergeCell ref="MDY17:MEB17"/>
    <mergeCell ref="MEC17:MEF17"/>
    <mergeCell ref="MEG17:MEJ17"/>
    <mergeCell ref="MEK17:MEN17"/>
    <mergeCell ref="LZI17:LZL17"/>
    <mergeCell ref="LZM17:LZP17"/>
    <mergeCell ref="LZQ17:LZT17"/>
    <mergeCell ref="LZU17:LZX17"/>
    <mergeCell ref="LZY17:MAB17"/>
    <mergeCell ref="MAC17:MAF17"/>
    <mergeCell ref="MAG17:MAJ17"/>
    <mergeCell ref="MAK17:MAN17"/>
    <mergeCell ref="MAO17:MAR17"/>
    <mergeCell ref="MAS17:MAV17"/>
    <mergeCell ref="MAW17:MAZ17"/>
    <mergeCell ref="MBA17:MBD17"/>
    <mergeCell ref="MBE17:MBH17"/>
    <mergeCell ref="MBI17:MBL17"/>
    <mergeCell ref="MBM17:MBP17"/>
    <mergeCell ref="MBQ17:MBT17"/>
    <mergeCell ref="MBU17:MBX17"/>
    <mergeCell ref="LWS17:LWV17"/>
    <mergeCell ref="LWW17:LWZ17"/>
    <mergeCell ref="LXA17:LXD17"/>
    <mergeCell ref="LXE17:LXH17"/>
    <mergeCell ref="LXI17:LXL17"/>
    <mergeCell ref="LXM17:LXP17"/>
    <mergeCell ref="LXQ17:LXT17"/>
    <mergeCell ref="LXU17:LXX17"/>
    <mergeCell ref="LXY17:LYB17"/>
    <mergeCell ref="LYC17:LYF17"/>
    <mergeCell ref="LYG17:LYJ17"/>
    <mergeCell ref="LYK17:LYN17"/>
    <mergeCell ref="LYO17:LYR17"/>
    <mergeCell ref="LYS17:LYV17"/>
    <mergeCell ref="LYW17:LYZ17"/>
    <mergeCell ref="LZA17:LZD17"/>
    <mergeCell ref="LZE17:LZH17"/>
    <mergeCell ref="LUC17:LUF17"/>
    <mergeCell ref="LUG17:LUJ17"/>
    <mergeCell ref="LUK17:LUN17"/>
    <mergeCell ref="LUO17:LUR17"/>
    <mergeCell ref="LUS17:LUV17"/>
    <mergeCell ref="LUW17:LUZ17"/>
    <mergeCell ref="LVA17:LVD17"/>
    <mergeCell ref="LVE17:LVH17"/>
    <mergeCell ref="LVI17:LVL17"/>
    <mergeCell ref="LVM17:LVP17"/>
    <mergeCell ref="LVQ17:LVT17"/>
    <mergeCell ref="LVU17:LVX17"/>
    <mergeCell ref="LVY17:LWB17"/>
    <mergeCell ref="LWC17:LWF17"/>
    <mergeCell ref="LWG17:LWJ17"/>
    <mergeCell ref="LWK17:LWN17"/>
    <mergeCell ref="LWO17:LWR17"/>
    <mergeCell ref="LRM17:LRP17"/>
    <mergeCell ref="LRQ17:LRT17"/>
    <mergeCell ref="LRU17:LRX17"/>
    <mergeCell ref="LRY17:LSB17"/>
    <mergeCell ref="LSC17:LSF17"/>
    <mergeCell ref="LSG17:LSJ17"/>
    <mergeCell ref="LSK17:LSN17"/>
    <mergeCell ref="LSO17:LSR17"/>
    <mergeCell ref="LSS17:LSV17"/>
    <mergeCell ref="LSW17:LSZ17"/>
    <mergeCell ref="LTA17:LTD17"/>
    <mergeCell ref="LTE17:LTH17"/>
    <mergeCell ref="LTI17:LTL17"/>
    <mergeCell ref="LTM17:LTP17"/>
    <mergeCell ref="LTQ17:LTT17"/>
    <mergeCell ref="LTU17:LTX17"/>
    <mergeCell ref="LTY17:LUB17"/>
    <mergeCell ref="LOW17:LOZ17"/>
    <mergeCell ref="LPA17:LPD17"/>
    <mergeCell ref="LPE17:LPH17"/>
    <mergeCell ref="LPI17:LPL17"/>
    <mergeCell ref="LPM17:LPP17"/>
    <mergeCell ref="LPQ17:LPT17"/>
    <mergeCell ref="LPU17:LPX17"/>
    <mergeCell ref="LPY17:LQB17"/>
    <mergeCell ref="LQC17:LQF17"/>
    <mergeCell ref="LQG17:LQJ17"/>
    <mergeCell ref="LQK17:LQN17"/>
    <mergeCell ref="LQO17:LQR17"/>
    <mergeCell ref="LQS17:LQV17"/>
    <mergeCell ref="LQW17:LQZ17"/>
    <mergeCell ref="LRA17:LRD17"/>
    <mergeCell ref="LRE17:LRH17"/>
    <mergeCell ref="LRI17:LRL17"/>
    <mergeCell ref="LMG17:LMJ17"/>
    <mergeCell ref="LMK17:LMN17"/>
    <mergeCell ref="LMO17:LMR17"/>
    <mergeCell ref="LMS17:LMV17"/>
    <mergeCell ref="LMW17:LMZ17"/>
    <mergeCell ref="LNA17:LND17"/>
    <mergeCell ref="LNE17:LNH17"/>
    <mergeCell ref="LNI17:LNL17"/>
    <mergeCell ref="LNM17:LNP17"/>
    <mergeCell ref="LNQ17:LNT17"/>
    <mergeCell ref="LNU17:LNX17"/>
    <mergeCell ref="LNY17:LOB17"/>
    <mergeCell ref="LOC17:LOF17"/>
    <mergeCell ref="LOG17:LOJ17"/>
    <mergeCell ref="LOK17:LON17"/>
    <mergeCell ref="LOO17:LOR17"/>
    <mergeCell ref="LOS17:LOV17"/>
    <mergeCell ref="LJQ17:LJT17"/>
    <mergeCell ref="LJU17:LJX17"/>
    <mergeCell ref="LJY17:LKB17"/>
    <mergeCell ref="LKC17:LKF17"/>
    <mergeCell ref="LKG17:LKJ17"/>
    <mergeCell ref="LKK17:LKN17"/>
    <mergeCell ref="LKO17:LKR17"/>
    <mergeCell ref="LKS17:LKV17"/>
    <mergeCell ref="LKW17:LKZ17"/>
    <mergeCell ref="LLA17:LLD17"/>
    <mergeCell ref="LLE17:LLH17"/>
    <mergeCell ref="LLI17:LLL17"/>
    <mergeCell ref="LLM17:LLP17"/>
    <mergeCell ref="LLQ17:LLT17"/>
    <mergeCell ref="LLU17:LLX17"/>
    <mergeCell ref="LLY17:LMB17"/>
    <mergeCell ref="LMC17:LMF17"/>
    <mergeCell ref="LHA17:LHD17"/>
    <mergeCell ref="LHE17:LHH17"/>
    <mergeCell ref="LHI17:LHL17"/>
    <mergeCell ref="LHM17:LHP17"/>
    <mergeCell ref="LHQ17:LHT17"/>
    <mergeCell ref="LHU17:LHX17"/>
    <mergeCell ref="LHY17:LIB17"/>
    <mergeCell ref="LIC17:LIF17"/>
    <mergeCell ref="LIG17:LIJ17"/>
    <mergeCell ref="LIK17:LIN17"/>
    <mergeCell ref="LIO17:LIR17"/>
    <mergeCell ref="LIS17:LIV17"/>
    <mergeCell ref="LIW17:LIZ17"/>
    <mergeCell ref="LJA17:LJD17"/>
    <mergeCell ref="LJE17:LJH17"/>
    <mergeCell ref="LJI17:LJL17"/>
    <mergeCell ref="LJM17:LJP17"/>
    <mergeCell ref="LEK17:LEN17"/>
    <mergeCell ref="LEO17:LER17"/>
    <mergeCell ref="LES17:LEV17"/>
    <mergeCell ref="LEW17:LEZ17"/>
    <mergeCell ref="LFA17:LFD17"/>
    <mergeCell ref="LFE17:LFH17"/>
    <mergeCell ref="LFI17:LFL17"/>
    <mergeCell ref="LFM17:LFP17"/>
    <mergeCell ref="LFQ17:LFT17"/>
    <mergeCell ref="LFU17:LFX17"/>
    <mergeCell ref="LFY17:LGB17"/>
    <mergeCell ref="LGC17:LGF17"/>
    <mergeCell ref="LGG17:LGJ17"/>
    <mergeCell ref="LGK17:LGN17"/>
    <mergeCell ref="LGO17:LGR17"/>
    <mergeCell ref="LGS17:LGV17"/>
    <mergeCell ref="LGW17:LGZ17"/>
    <mergeCell ref="LBU17:LBX17"/>
    <mergeCell ref="LBY17:LCB17"/>
    <mergeCell ref="LCC17:LCF17"/>
    <mergeCell ref="LCG17:LCJ17"/>
    <mergeCell ref="LCK17:LCN17"/>
    <mergeCell ref="LCO17:LCR17"/>
    <mergeCell ref="LCS17:LCV17"/>
    <mergeCell ref="LCW17:LCZ17"/>
    <mergeCell ref="LDA17:LDD17"/>
    <mergeCell ref="LDE17:LDH17"/>
    <mergeCell ref="LDI17:LDL17"/>
    <mergeCell ref="LDM17:LDP17"/>
    <mergeCell ref="LDQ17:LDT17"/>
    <mergeCell ref="LDU17:LDX17"/>
    <mergeCell ref="LDY17:LEB17"/>
    <mergeCell ref="LEC17:LEF17"/>
    <mergeCell ref="LEG17:LEJ17"/>
    <mergeCell ref="KZE17:KZH17"/>
    <mergeCell ref="KZI17:KZL17"/>
    <mergeCell ref="KZM17:KZP17"/>
    <mergeCell ref="KZQ17:KZT17"/>
    <mergeCell ref="KZU17:KZX17"/>
    <mergeCell ref="KZY17:LAB17"/>
    <mergeCell ref="LAC17:LAF17"/>
    <mergeCell ref="LAG17:LAJ17"/>
    <mergeCell ref="LAK17:LAN17"/>
    <mergeCell ref="LAO17:LAR17"/>
    <mergeCell ref="LAS17:LAV17"/>
    <mergeCell ref="LAW17:LAZ17"/>
    <mergeCell ref="LBA17:LBD17"/>
    <mergeCell ref="LBE17:LBH17"/>
    <mergeCell ref="LBI17:LBL17"/>
    <mergeCell ref="LBM17:LBP17"/>
    <mergeCell ref="LBQ17:LBT17"/>
    <mergeCell ref="KWO17:KWR17"/>
    <mergeCell ref="KWS17:KWV17"/>
    <mergeCell ref="KWW17:KWZ17"/>
    <mergeCell ref="KXA17:KXD17"/>
    <mergeCell ref="KXE17:KXH17"/>
    <mergeCell ref="KXI17:KXL17"/>
    <mergeCell ref="KXM17:KXP17"/>
    <mergeCell ref="KXQ17:KXT17"/>
    <mergeCell ref="KXU17:KXX17"/>
    <mergeCell ref="KXY17:KYB17"/>
    <mergeCell ref="KYC17:KYF17"/>
    <mergeCell ref="KYG17:KYJ17"/>
    <mergeCell ref="KYK17:KYN17"/>
    <mergeCell ref="KYO17:KYR17"/>
    <mergeCell ref="KYS17:KYV17"/>
    <mergeCell ref="KYW17:KYZ17"/>
    <mergeCell ref="KZA17:KZD17"/>
    <mergeCell ref="KTY17:KUB17"/>
    <mergeCell ref="KUC17:KUF17"/>
    <mergeCell ref="KUG17:KUJ17"/>
    <mergeCell ref="KUK17:KUN17"/>
    <mergeCell ref="KUO17:KUR17"/>
    <mergeCell ref="KUS17:KUV17"/>
    <mergeCell ref="KUW17:KUZ17"/>
    <mergeCell ref="KVA17:KVD17"/>
    <mergeCell ref="KVE17:KVH17"/>
    <mergeCell ref="KVI17:KVL17"/>
    <mergeCell ref="KVM17:KVP17"/>
    <mergeCell ref="KVQ17:KVT17"/>
    <mergeCell ref="KVU17:KVX17"/>
    <mergeCell ref="KVY17:KWB17"/>
    <mergeCell ref="KWC17:KWF17"/>
    <mergeCell ref="KWG17:KWJ17"/>
    <mergeCell ref="KWK17:KWN17"/>
    <mergeCell ref="KRI17:KRL17"/>
    <mergeCell ref="KRM17:KRP17"/>
    <mergeCell ref="KRQ17:KRT17"/>
    <mergeCell ref="KRU17:KRX17"/>
    <mergeCell ref="KRY17:KSB17"/>
    <mergeCell ref="KSC17:KSF17"/>
    <mergeCell ref="KSG17:KSJ17"/>
    <mergeCell ref="KSK17:KSN17"/>
    <mergeCell ref="KSO17:KSR17"/>
    <mergeCell ref="KSS17:KSV17"/>
    <mergeCell ref="KSW17:KSZ17"/>
    <mergeCell ref="KTA17:KTD17"/>
    <mergeCell ref="KTE17:KTH17"/>
    <mergeCell ref="KTI17:KTL17"/>
    <mergeCell ref="KTM17:KTP17"/>
    <mergeCell ref="KTQ17:KTT17"/>
    <mergeCell ref="KTU17:KTX17"/>
    <mergeCell ref="KOS17:KOV17"/>
    <mergeCell ref="KOW17:KOZ17"/>
    <mergeCell ref="KPA17:KPD17"/>
    <mergeCell ref="KPE17:KPH17"/>
    <mergeCell ref="KPI17:KPL17"/>
    <mergeCell ref="KPM17:KPP17"/>
    <mergeCell ref="KPQ17:KPT17"/>
    <mergeCell ref="KPU17:KPX17"/>
    <mergeCell ref="KPY17:KQB17"/>
    <mergeCell ref="KQC17:KQF17"/>
    <mergeCell ref="KQG17:KQJ17"/>
    <mergeCell ref="KQK17:KQN17"/>
    <mergeCell ref="KQO17:KQR17"/>
    <mergeCell ref="KQS17:KQV17"/>
    <mergeCell ref="KQW17:KQZ17"/>
    <mergeCell ref="KRA17:KRD17"/>
    <mergeCell ref="KRE17:KRH17"/>
    <mergeCell ref="KMC17:KMF17"/>
    <mergeCell ref="KMG17:KMJ17"/>
    <mergeCell ref="KMK17:KMN17"/>
    <mergeCell ref="KMO17:KMR17"/>
    <mergeCell ref="KMS17:KMV17"/>
    <mergeCell ref="KMW17:KMZ17"/>
    <mergeCell ref="KNA17:KND17"/>
    <mergeCell ref="KNE17:KNH17"/>
    <mergeCell ref="KNI17:KNL17"/>
    <mergeCell ref="KNM17:KNP17"/>
    <mergeCell ref="KNQ17:KNT17"/>
    <mergeCell ref="KNU17:KNX17"/>
    <mergeCell ref="KNY17:KOB17"/>
    <mergeCell ref="KOC17:KOF17"/>
    <mergeCell ref="KOG17:KOJ17"/>
    <mergeCell ref="KOK17:KON17"/>
    <mergeCell ref="KOO17:KOR17"/>
    <mergeCell ref="KJM17:KJP17"/>
    <mergeCell ref="KJQ17:KJT17"/>
    <mergeCell ref="KJU17:KJX17"/>
    <mergeCell ref="KJY17:KKB17"/>
    <mergeCell ref="KKC17:KKF17"/>
    <mergeCell ref="KKG17:KKJ17"/>
    <mergeCell ref="KKK17:KKN17"/>
    <mergeCell ref="KKO17:KKR17"/>
    <mergeCell ref="KKS17:KKV17"/>
    <mergeCell ref="KKW17:KKZ17"/>
    <mergeCell ref="KLA17:KLD17"/>
    <mergeCell ref="KLE17:KLH17"/>
    <mergeCell ref="KLI17:KLL17"/>
    <mergeCell ref="KLM17:KLP17"/>
    <mergeCell ref="KLQ17:KLT17"/>
    <mergeCell ref="KLU17:KLX17"/>
    <mergeCell ref="KLY17:KMB17"/>
    <mergeCell ref="KGW17:KGZ17"/>
    <mergeCell ref="KHA17:KHD17"/>
    <mergeCell ref="KHE17:KHH17"/>
    <mergeCell ref="KHI17:KHL17"/>
    <mergeCell ref="KHM17:KHP17"/>
    <mergeCell ref="KHQ17:KHT17"/>
    <mergeCell ref="KHU17:KHX17"/>
    <mergeCell ref="KHY17:KIB17"/>
    <mergeCell ref="KIC17:KIF17"/>
    <mergeCell ref="KIG17:KIJ17"/>
    <mergeCell ref="KIK17:KIN17"/>
    <mergeCell ref="KIO17:KIR17"/>
    <mergeCell ref="KIS17:KIV17"/>
    <mergeCell ref="KIW17:KIZ17"/>
    <mergeCell ref="KJA17:KJD17"/>
    <mergeCell ref="KJE17:KJH17"/>
    <mergeCell ref="KJI17:KJL17"/>
    <mergeCell ref="KEG17:KEJ17"/>
    <mergeCell ref="KEK17:KEN17"/>
    <mergeCell ref="KEO17:KER17"/>
    <mergeCell ref="KES17:KEV17"/>
    <mergeCell ref="KEW17:KEZ17"/>
    <mergeCell ref="KFA17:KFD17"/>
    <mergeCell ref="KFE17:KFH17"/>
    <mergeCell ref="KFI17:KFL17"/>
    <mergeCell ref="KFM17:KFP17"/>
    <mergeCell ref="KFQ17:KFT17"/>
    <mergeCell ref="KFU17:KFX17"/>
    <mergeCell ref="KFY17:KGB17"/>
    <mergeCell ref="KGC17:KGF17"/>
    <mergeCell ref="KGG17:KGJ17"/>
    <mergeCell ref="KGK17:KGN17"/>
    <mergeCell ref="KGO17:KGR17"/>
    <mergeCell ref="KGS17:KGV17"/>
    <mergeCell ref="KBQ17:KBT17"/>
    <mergeCell ref="KBU17:KBX17"/>
    <mergeCell ref="KBY17:KCB17"/>
    <mergeCell ref="KCC17:KCF17"/>
    <mergeCell ref="KCG17:KCJ17"/>
    <mergeCell ref="KCK17:KCN17"/>
    <mergeCell ref="KCO17:KCR17"/>
    <mergeCell ref="KCS17:KCV17"/>
    <mergeCell ref="KCW17:KCZ17"/>
    <mergeCell ref="KDA17:KDD17"/>
    <mergeCell ref="KDE17:KDH17"/>
    <mergeCell ref="KDI17:KDL17"/>
    <mergeCell ref="KDM17:KDP17"/>
    <mergeCell ref="KDQ17:KDT17"/>
    <mergeCell ref="KDU17:KDX17"/>
    <mergeCell ref="KDY17:KEB17"/>
    <mergeCell ref="KEC17:KEF17"/>
    <mergeCell ref="JZA17:JZD17"/>
    <mergeCell ref="JZE17:JZH17"/>
    <mergeCell ref="JZI17:JZL17"/>
    <mergeCell ref="JZM17:JZP17"/>
    <mergeCell ref="JZQ17:JZT17"/>
    <mergeCell ref="JZU17:JZX17"/>
    <mergeCell ref="JZY17:KAB17"/>
    <mergeCell ref="KAC17:KAF17"/>
    <mergeCell ref="KAG17:KAJ17"/>
    <mergeCell ref="KAK17:KAN17"/>
    <mergeCell ref="KAO17:KAR17"/>
    <mergeCell ref="KAS17:KAV17"/>
    <mergeCell ref="KAW17:KAZ17"/>
    <mergeCell ref="KBA17:KBD17"/>
    <mergeCell ref="KBE17:KBH17"/>
    <mergeCell ref="KBI17:KBL17"/>
    <mergeCell ref="KBM17:KBP17"/>
    <mergeCell ref="JWK17:JWN17"/>
    <mergeCell ref="JWO17:JWR17"/>
    <mergeCell ref="JWS17:JWV17"/>
    <mergeCell ref="JWW17:JWZ17"/>
    <mergeCell ref="JXA17:JXD17"/>
    <mergeCell ref="JXE17:JXH17"/>
    <mergeCell ref="JXI17:JXL17"/>
    <mergeCell ref="JXM17:JXP17"/>
    <mergeCell ref="JXQ17:JXT17"/>
    <mergeCell ref="JXU17:JXX17"/>
    <mergeCell ref="JXY17:JYB17"/>
    <mergeCell ref="JYC17:JYF17"/>
    <mergeCell ref="JYG17:JYJ17"/>
    <mergeCell ref="JYK17:JYN17"/>
    <mergeCell ref="JYO17:JYR17"/>
    <mergeCell ref="JYS17:JYV17"/>
    <mergeCell ref="JYW17:JYZ17"/>
    <mergeCell ref="JTU17:JTX17"/>
    <mergeCell ref="JTY17:JUB17"/>
    <mergeCell ref="JUC17:JUF17"/>
    <mergeCell ref="JUG17:JUJ17"/>
    <mergeCell ref="JUK17:JUN17"/>
    <mergeCell ref="JUO17:JUR17"/>
    <mergeCell ref="JUS17:JUV17"/>
    <mergeCell ref="JUW17:JUZ17"/>
    <mergeCell ref="JVA17:JVD17"/>
    <mergeCell ref="JVE17:JVH17"/>
    <mergeCell ref="JVI17:JVL17"/>
    <mergeCell ref="JVM17:JVP17"/>
    <mergeCell ref="JVQ17:JVT17"/>
    <mergeCell ref="JVU17:JVX17"/>
    <mergeCell ref="JVY17:JWB17"/>
    <mergeCell ref="JWC17:JWF17"/>
    <mergeCell ref="JWG17:JWJ17"/>
    <mergeCell ref="JRE17:JRH17"/>
    <mergeCell ref="JRI17:JRL17"/>
    <mergeCell ref="JRM17:JRP17"/>
    <mergeCell ref="JRQ17:JRT17"/>
    <mergeCell ref="JRU17:JRX17"/>
    <mergeCell ref="JRY17:JSB17"/>
    <mergeCell ref="JSC17:JSF17"/>
    <mergeCell ref="JSG17:JSJ17"/>
    <mergeCell ref="JSK17:JSN17"/>
    <mergeCell ref="JSO17:JSR17"/>
    <mergeCell ref="JSS17:JSV17"/>
    <mergeCell ref="JSW17:JSZ17"/>
    <mergeCell ref="JTA17:JTD17"/>
    <mergeCell ref="JTE17:JTH17"/>
    <mergeCell ref="JTI17:JTL17"/>
    <mergeCell ref="JTM17:JTP17"/>
    <mergeCell ref="JTQ17:JTT17"/>
    <mergeCell ref="JOO17:JOR17"/>
    <mergeCell ref="JOS17:JOV17"/>
    <mergeCell ref="JOW17:JOZ17"/>
    <mergeCell ref="JPA17:JPD17"/>
    <mergeCell ref="JPE17:JPH17"/>
    <mergeCell ref="JPI17:JPL17"/>
    <mergeCell ref="JPM17:JPP17"/>
    <mergeCell ref="JPQ17:JPT17"/>
    <mergeCell ref="JPU17:JPX17"/>
    <mergeCell ref="JPY17:JQB17"/>
    <mergeCell ref="JQC17:JQF17"/>
    <mergeCell ref="JQG17:JQJ17"/>
    <mergeCell ref="JQK17:JQN17"/>
    <mergeCell ref="JQO17:JQR17"/>
    <mergeCell ref="JQS17:JQV17"/>
    <mergeCell ref="JQW17:JQZ17"/>
    <mergeCell ref="JRA17:JRD17"/>
    <mergeCell ref="JLY17:JMB17"/>
    <mergeCell ref="JMC17:JMF17"/>
    <mergeCell ref="JMG17:JMJ17"/>
    <mergeCell ref="JMK17:JMN17"/>
    <mergeCell ref="JMO17:JMR17"/>
    <mergeCell ref="JMS17:JMV17"/>
    <mergeCell ref="JMW17:JMZ17"/>
    <mergeCell ref="JNA17:JND17"/>
    <mergeCell ref="JNE17:JNH17"/>
    <mergeCell ref="JNI17:JNL17"/>
    <mergeCell ref="JNM17:JNP17"/>
    <mergeCell ref="JNQ17:JNT17"/>
    <mergeCell ref="JNU17:JNX17"/>
    <mergeCell ref="JNY17:JOB17"/>
    <mergeCell ref="JOC17:JOF17"/>
    <mergeCell ref="JOG17:JOJ17"/>
    <mergeCell ref="JOK17:JON17"/>
    <mergeCell ref="JJI17:JJL17"/>
    <mergeCell ref="JJM17:JJP17"/>
    <mergeCell ref="JJQ17:JJT17"/>
    <mergeCell ref="JJU17:JJX17"/>
    <mergeCell ref="JJY17:JKB17"/>
    <mergeCell ref="JKC17:JKF17"/>
    <mergeCell ref="JKG17:JKJ17"/>
    <mergeCell ref="JKK17:JKN17"/>
    <mergeCell ref="JKO17:JKR17"/>
    <mergeCell ref="JKS17:JKV17"/>
    <mergeCell ref="JKW17:JKZ17"/>
    <mergeCell ref="JLA17:JLD17"/>
    <mergeCell ref="JLE17:JLH17"/>
    <mergeCell ref="JLI17:JLL17"/>
    <mergeCell ref="JLM17:JLP17"/>
    <mergeCell ref="JLQ17:JLT17"/>
    <mergeCell ref="JLU17:JLX17"/>
    <mergeCell ref="JGS17:JGV17"/>
    <mergeCell ref="JGW17:JGZ17"/>
    <mergeCell ref="JHA17:JHD17"/>
    <mergeCell ref="JHE17:JHH17"/>
    <mergeCell ref="JHI17:JHL17"/>
    <mergeCell ref="JHM17:JHP17"/>
    <mergeCell ref="JHQ17:JHT17"/>
    <mergeCell ref="JHU17:JHX17"/>
    <mergeCell ref="JHY17:JIB17"/>
    <mergeCell ref="JIC17:JIF17"/>
    <mergeCell ref="JIG17:JIJ17"/>
    <mergeCell ref="JIK17:JIN17"/>
    <mergeCell ref="JIO17:JIR17"/>
    <mergeCell ref="JIS17:JIV17"/>
    <mergeCell ref="JIW17:JIZ17"/>
    <mergeCell ref="JJA17:JJD17"/>
    <mergeCell ref="JJE17:JJH17"/>
    <mergeCell ref="JEC17:JEF17"/>
    <mergeCell ref="JEG17:JEJ17"/>
    <mergeCell ref="JEK17:JEN17"/>
    <mergeCell ref="JEO17:JER17"/>
    <mergeCell ref="JES17:JEV17"/>
    <mergeCell ref="JEW17:JEZ17"/>
    <mergeCell ref="JFA17:JFD17"/>
    <mergeCell ref="JFE17:JFH17"/>
    <mergeCell ref="JFI17:JFL17"/>
    <mergeCell ref="JFM17:JFP17"/>
    <mergeCell ref="JFQ17:JFT17"/>
    <mergeCell ref="JFU17:JFX17"/>
    <mergeCell ref="JFY17:JGB17"/>
    <mergeCell ref="JGC17:JGF17"/>
    <mergeCell ref="JGG17:JGJ17"/>
    <mergeCell ref="JGK17:JGN17"/>
    <mergeCell ref="JGO17:JGR17"/>
    <mergeCell ref="JBM17:JBP17"/>
    <mergeCell ref="JBQ17:JBT17"/>
    <mergeCell ref="JBU17:JBX17"/>
    <mergeCell ref="JBY17:JCB17"/>
    <mergeCell ref="JCC17:JCF17"/>
    <mergeCell ref="JCG17:JCJ17"/>
    <mergeCell ref="JCK17:JCN17"/>
    <mergeCell ref="JCO17:JCR17"/>
    <mergeCell ref="JCS17:JCV17"/>
    <mergeCell ref="JCW17:JCZ17"/>
    <mergeCell ref="JDA17:JDD17"/>
    <mergeCell ref="JDE17:JDH17"/>
    <mergeCell ref="JDI17:JDL17"/>
    <mergeCell ref="JDM17:JDP17"/>
    <mergeCell ref="JDQ17:JDT17"/>
    <mergeCell ref="JDU17:JDX17"/>
    <mergeCell ref="JDY17:JEB17"/>
    <mergeCell ref="IYW17:IYZ17"/>
    <mergeCell ref="IZA17:IZD17"/>
    <mergeCell ref="IZE17:IZH17"/>
    <mergeCell ref="IZI17:IZL17"/>
    <mergeCell ref="IZM17:IZP17"/>
    <mergeCell ref="IZQ17:IZT17"/>
    <mergeCell ref="IZU17:IZX17"/>
    <mergeCell ref="IZY17:JAB17"/>
    <mergeCell ref="JAC17:JAF17"/>
    <mergeCell ref="JAG17:JAJ17"/>
    <mergeCell ref="JAK17:JAN17"/>
    <mergeCell ref="JAO17:JAR17"/>
    <mergeCell ref="JAS17:JAV17"/>
    <mergeCell ref="JAW17:JAZ17"/>
    <mergeCell ref="JBA17:JBD17"/>
    <mergeCell ref="JBE17:JBH17"/>
    <mergeCell ref="JBI17:JBL17"/>
    <mergeCell ref="IWG17:IWJ17"/>
    <mergeCell ref="IWK17:IWN17"/>
    <mergeCell ref="IWO17:IWR17"/>
    <mergeCell ref="IWS17:IWV17"/>
    <mergeCell ref="IWW17:IWZ17"/>
    <mergeCell ref="IXA17:IXD17"/>
    <mergeCell ref="IXE17:IXH17"/>
    <mergeCell ref="IXI17:IXL17"/>
    <mergeCell ref="IXM17:IXP17"/>
    <mergeCell ref="IXQ17:IXT17"/>
    <mergeCell ref="IXU17:IXX17"/>
    <mergeCell ref="IXY17:IYB17"/>
    <mergeCell ref="IYC17:IYF17"/>
    <mergeCell ref="IYG17:IYJ17"/>
    <mergeCell ref="IYK17:IYN17"/>
    <mergeCell ref="IYO17:IYR17"/>
    <mergeCell ref="IYS17:IYV17"/>
    <mergeCell ref="ITQ17:ITT17"/>
    <mergeCell ref="ITU17:ITX17"/>
    <mergeCell ref="ITY17:IUB17"/>
    <mergeCell ref="IUC17:IUF17"/>
    <mergeCell ref="IUG17:IUJ17"/>
    <mergeCell ref="IUK17:IUN17"/>
    <mergeCell ref="IUO17:IUR17"/>
    <mergeCell ref="IUS17:IUV17"/>
    <mergeCell ref="IUW17:IUZ17"/>
    <mergeCell ref="IVA17:IVD17"/>
    <mergeCell ref="IVE17:IVH17"/>
    <mergeCell ref="IVI17:IVL17"/>
    <mergeCell ref="IVM17:IVP17"/>
    <mergeCell ref="IVQ17:IVT17"/>
    <mergeCell ref="IVU17:IVX17"/>
    <mergeCell ref="IVY17:IWB17"/>
    <mergeCell ref="IWC17:IWF17"/>
    <mergeCell ref="IRA17:IRD17"/>
    <mergeCell ref="IRE17:IRH17"/>
    <mergeCell ref="IRI17:IRL17"/>
    <mergeCell ref="IRM17:IRP17"/>
    <mergeCell ref="IRQ17:IRT17"/>
    <mergeCell ref="IRU17:IRX17"/>
    <mergeCell ref="IRY17:ISB17"/>
    <mergeCell ref="ISC17:ISF17"/>
    <mergeCell ref="ISG17:ISJ17"/>
    <mergeCell ref="ISK17:ISN17"/>
    <mergeCell ref="ISO17:ISR17"/>
    <mergeCell ref="ISS17:ISV17"/>
    <mergeCell ref="ISW17:ISZ17"/>
    <mergeCell ref="ITA17:ITD17"/>
    <mergeCell ref="ITE17:ITH17"/>
    <mergeCell ref="ITI17:ITL17"/>
    <mergeCell ref="ITM17:ITP17"/>
    <mergeCell ref="IOK17:ION17"/>
    <mergeCell ref="IOO17:IOR17"/>
    <mergeCell ref="IOS17:IOV17"/>
    <mergeCell ref="IOW17:IOZ17"/>
    <mergeCell ref="IPA17:IPD17"/>
    <mergeCell ref="IPE17:IPH17"/>
    <mergeCell ref="IPI17:IPL17"/>
    <mergeCell ref="IPM17:IPP17"/>
    <mergeCell ref="IPQ17:IPT17"/>
    <mergeCell ref="IPU17:IPX17"/>
    <mergeCell ref="IPY17:IQB17"/>
    <mergeCell ref="IQC17:IQF17"/>
    <mergeCell ref="IQG17:IQJ17"/>
    <mergeCell ref="IQK17:IQN17"/>
    <mergeCell ref="IQO17:IQR17"/>
    <mergeCell ref="IQS17:IQV17"/>
    <mergeCell ref="IQW17:IQZ17"/>
    <mergeCell ref="ILU17:ILX17"/>
    <mergeCell ref="ILY17:IMB17"/>
    <mergeCell ref="IMC17:IMF17"/>
    <mergeCell ref="IMG17:IMJ17"/>
    <mergeCell ref="IMK17:IMN17"/>
    <mergeCell ref="IMO17:IMR17"/>
    <mergeCell ref="IMS17:IMV17"/>
    <mergeCell ref="IMW17:IMZ17"/>
    <mergeCell ref="INA17:IND17"/>
    <mergeCell ref="INE17:INH17"/>
    <mergeCell ref="INI17:INL17"/>
    <mergeCell ref="INM17:INP17"/>
    <mergeCell ref="INQ17:INT17"/>
    <mergeCell ref="INU17:INX17"/>
    <mergeCell ref="INY17:IOB17"/>
    <mergeCell ref="IOC17:IOF17"/>
    <mergeCell ref="IOG17:IOJ17"/>
    <mergeCell ref="IJE17:IJH17"/>
    <mergeCell ref="IJI17:IJL17"/>
    <mergeCell ref="IJM17:IJP17"/>
    <mergeCell ref="IJQ17:IJT17"/>
    <mergeCell ref="IJU17:IJX17"/>
    <mergeCell ref="IJY17:IKB17"/>
    <mergeCell ref="IKC17:IKF17"/>
    <mergeCell ref="IKG17:IKJ17"/>
    <mergeCell ref="IKK17:IKN17"/>
    <mergeCell ref="IKO17:IKR17"/>
    <mergeCell ref="IKS17:IKV17"/>
    <mergeCell ref="IKW17:IKZ17"/>
    <mergeCell ref="ILA17:ILD17"/>
    <mergeCell ref="ILE17:ILH17"/>
    <mergeCell ref="ILI17:ILL17"/>
    <mergeCell ref="ILM17:ILP17"/>
    <mergeCell ref="ILQ17:ILT17"/>
    <mergeCell ref="IGO17:IGR17"/>
    <mergeCell ref="IGS17:IGV17"/>
    <mergeCell ref="IGW17:IGZ17"/>
    <mergeCell ref="IHA17:IHD17"/>
    <mergeCell ref="IHE17:IHH17"/>
    <mergeCell ref="IHI17:IHL17"/>
    <mergeCell ref="IHM17:IHP17"/>
    <mergeCell ref="IHQ17:IHT17"/>
    <mergeCell ref="IHU17:IHX17"/>
    <mergeCell ref="IHY17:IIB17"/>
    <mergeCell ref="IIC17:IIF17"/>
    <mergeCell ref="IIG17:IIJ17"/>
    <mergeCell ref="IIK17:IIN17"/>
    <mergeCell ref="IIO17:IIR17"/>
    <mergeCell ref="IIS17:IIV17"/>
    <mergeCell ref="IIW17:IIZ17"/>
    <mergeCell ref="IJA17:IJD17"/>
    <mergeCell ref="IDY17:IEB17"/>
    <mergeCell ref="IEC17:IEF17"/>
    <mergeCell ref="IEG17:IEJ17"/>
    <mergeCell ref="IEK17:IEN17"/>
    <mergeCell ref="IEO17:IER17"/>
    <mergeCell ref="IES17:IEV17"/>
    <mergeCell ref="IEW17:IEZ17"/>
    <mergeCell ref="IFA17:IFD17"/>
    <mergeCell ref="IFE17:IFH17"/>
    <mergeCell ref="IFI17:IFL17"/>
    <mergeCell ref="IFM17:IFP17"/>
    <mergeCell ref="IFQ17:IFT17"/>
    <mergeCell ref="IFU17:IFX17"/>
    <mergeCell ref="IFY17:IGB17"/>
    <mergeCell ref="IGC17:IGF17"/>
    <mergeCell ref="IGG17:IGJ17"/>
    <mergeCell ref="IGK17:IGN17"/>
    <mergeCell ref="IBI17:IBL17"/>
    <mergeCell ref="IBM17:IBP17"/>
    <mergeCell ref="IBQ17:IBT17"/>
    <mergeCell ref="IBU17:IBX17"/>
    <mergeCell ref="IBY17:ICB17"/>
    <mergeCell ref="ICC17:ICF17"/>
    <mergeCell ref="ICG17:ICJ17"/>
    <mergeCell ref="ICK17:ICN17"/>
    <mergeCell ref="ICO17:ICR17"/>
    <mergeCell ref="ICS17:ICV17"/>
    <mergeCell ref="ICW17:ICZ17"/>
    <mergeCell ref="IDA17:IDD17"/>
    <mergeCell ref="IDE17:IDH17"/>
    <mergeCell ref="IDI17:IDL17"/>
    <mergeCell ref="IDM17:IDP17"/>
    <mergeCell ref="IDQ17:IDT17"/>
    <mergeCell ref="IDU17:IDX17"/>
    <mergeCell ref="HYS17:HYV17"/>
    <mergeCell ref="HYW17:HYZ17"/>
    <mergeCell ref="HZA17:HZD17"/>
    <mergeCell ref="HZE17:HZH17"/>
    <mergeCell ref="HZI17:HZL17"/>
    <mergeCell ref="HZM17:HZP17"/>
    <mergeCell ref="HZQ17:HZT17"/>
    <mergeCell ref="HZU17:HZX17"/>
    <mergeCell ref="HZY17:IAB17"/>
    <mergeCell ref="IAC17:IAF17"/>
    <mergeCell ref="IAG17:IAJ17"/>
    <mergeCell ref="IAK17:IAN17"/>
    <mergeCell ref="IAO17:IAR17"/>
    <mergeCell ref="IAS17:IAV17"/>
    <mergeCell ref="IAW17:IAZ17"/>
    <mergeCell ref="IBA17:IBD17"/>
    <mergeCell ref="IBE17:IBH17"/>
    <mergeCell ref="HWC17:HWF17"/>
    <mergeCell ref="HWG17:HWJ17"/>
    <mergeCell ref="HWK17:HWN17"/>
    <mergeCell ref="HWO17:HWR17"/>
    <mergeCell ref="HWS17:HWV17"/>
    <mergeCell ref="HWW17:HWZ17"/>
    <mergeCell ref="HXA17:HXD17"/>
    <mergeCell ref="HXE17:HXH17"/>
    <mergeCell ref="HXI17:HXL17"/>
    <mergeCell ref="HXM17:HXP17"/>
    <mergeCell ref="HXQ17:HXT17"/>
    <mergeCell ref="HXU17:HXX17"/>
    <mergeCell ref="HXY17:HYB17"/>
    <mergeCell ref="HYC17:HYF17"/>
    <mergeCell ref="HYG17:HYJ17"/>
    <mergeCell ref="HYK17:HYN17"/>
    <mergeCell ref="HYO17:HYR17"/>
    <mergeCell ref="HTM17:HTP17"/>
    <mergeCell ref="HTQ17:HTT17"/>
    <mergeCell ref="HTU17:HTX17"/>
    <mergeCell ref="HTY17:HUB17"/>
    <mergeCell ref="HUC17:HUF17"/>
    <mergeCell ref="HUG17:HUJ17"/>
    <mergeCell ref="HUK17:HUN17"/>
    <mergeCell ref="HUO17:HUR17"/>
    <mergeCell ref="HUS17:HUV17"/>
    <mergeCell ref="HUW17:HUZ17"/>
    <mergeCell ref="HVA17:HVD17"/>
    <mergeCell ref="HVE17:HVH17"/>
    <mergeCell ref="HVI17:HVL17"/>
    <mergeCell ref="HVM17:HVP17"/>
    <mergeCell ref="HVQ17:HVT17"/>
    <mergeCell ref="HVU17:HVX17"/>
    <mergeCell ref="HVY17:HWB17"/>
    <mergeCell ref="HQW17:HQZ17"/>
    <mergeCell ref="HRA17:HRD17"/>
    <mergeCell ref="HRE17:HRH17"/>
    <mergeCell ref="HRI17:HRL17"/>
    <mergeCell ref="HRM17:HRP17"/>
    <mergeCell ref="HRQ17:HRT17"/>
    <mergeCell ref="HRU17:HRX17"/>
    <mergeCell ref="HRY17:HSB17"/>
    <mergeCell ref="HSC17:HSF17"/>
    <mergeCell ref="HSG17:HSJ17"/>
    <mergeCell ref="HSK17:HSN17"/>
    <mergeCell ref="HSO17:HSR17"/>
    <mergeCell ref="HSS17:HSV17"/>
    <mergeCell ref="HSW17:HSZ17"/>
    <mergeCell ref="HTA17:HTD17"/>
    <mergeCell ref="HTE17:HTH17"/>
    <mergeCell ref="HTI17:HTL17"/>
    <mergeCell ref="HOG17:HOJ17"/>
    <mergeCell ref="HOK17:HON17"/>
    <mergeCell ref="HOO17:HOR17"/>
    <mergeCell ref="HOS17:HOV17"/>
    <mergeCell ref="HOW17:HOZ17"/>
    <mergeCell ref="HPA17:HPD17"/>
    <mergeCell ref="HPE17:HPH17"/>
    <mergeCell ref="HPI17:HPL17"/>
    <mergeCell ref="HPM17:HPP17"/>
    <mergeCell ref="HPQ17:HPT17"/>
    <mergeCell ref="HPU17:HPX17"/>
    <mergeCell ref="HPY17:HQB17"/>
    <mergeCell ref="HQC17:HQF17"/>
    <mergeCell ref="HQG17:HQJ17"/>
    <mergeCell ref="HQK17:HQN17"/>
    <mergeCell ref="HQO17:HQR17"/>
    <mergeCell ref="HQS17:HQV17"/>
    <mergeCell ref="HLQ17:HLT17"/>
    <mergeCell ref="HLU17:HLX17"/>
    <mergeCell ref="HLY17:HMB17"/>
    <mergeCell ref="HMC17:HMF17"/>
    <mergeCell ref="HMG17:HMJ17"/>
    <mergeCell ref="HMK17:HMN17"/>
    <mergeCell ref="HMO17:HMR17"/>
    <mergeCell ref="HMS17:HMV17"/>
    <mergeCell ref="HMW17:HMZ17"/>
    <mergeCell ref="HNA17:HND17"/>
    <mergeCell ref="HNE17:HNH17"/>
    <mergeCell ref="HNI17:HNL17"/>
    <mergeCell ref="HNM17:HNP17"/>
    <mergeCell ref="HNQ17:HNT17"/>
    <mergeCell ref="HNU17:HNX17"/>
    <mergeCell ref="HNY17:HOB17"/>
    <mergeCell ref="HOC17:HOF17"/>
    <mergeCell ref="HJA17:HJD17"/>
    <mergeCell ref="HJE17:HJH17"/>
    <mergeCell ref="HJI17:HJL17"/>
    <mergeCell ref="HJM17:HJP17"/>
    <mergeCell ref="HJQ17:HJT17"/>
    <mergeCell ref="HJU17:HJX17"/>
    <mergeCell ref="HJY17:HKB17"/>
    <mergeCell ref="HKC17:HKF17"/>
    <mergeCell ref="HKG17:HKJ17"/>
    <mergeCell ref="HKK17:HKN17"/>
    <mergeCell ref="HKO17:HKR17"/>
    <mergeCell ref="HKS17:HKV17"/>
    <mergeCell ref="HKW17:HKZ17"/>
    <mergeCell ref="HLA17:HLD17"/>
    <mergeCell ref="HLE17:HLH17"/>
    <mergeCell ref="HLI17:HLL17"/>
    <mergeCell ref="HLM17:HLP17"/>
    <mergeCell ref="HGK17:HGN17"/>
    <mergeCell ref="HGO17:HGR17"/>
    <mergeCell ref="HGS17:HGV17"/>
    <mergeCell ref="HGW17:HGZ17"/>
    <mergeCell ref="HHA17:HHD17"/>
    <mergeCell ref="HHE17:HHH17"/>
    <mergeCell ref="HHI17:HHL17"/>
    <mergeCell ref="HHM17:HHP17"/>
    <mergeCell ref="HHQ17:HHT17"/>
    <mergeCell ref="HHU17:HHX17"/>
    <mergeCell ref="HHY17:HIB17"/>
    <mergeCell ref="HIC17:HIF17"/>
    <mergeCell ref="HIG17:HIJ17"/>
    <mergeCell ref="HIK17:HIN17"/>
    <mergeCell ref="HIO17:HIR17"/>
    <mergeCell ref="HIS17:HIV17"/>
    <mergeCell ref="HIW17:HIZ17"/>
    <mergeCell ref="HDU17:HDX17"/>
    <mergeCell ref="HDY17:HEB17"/>
    <mergeCell ref="HEC17:HEF17"/>
    <mergeCell ref="HEG17:HEJ17"/>
    <mergeCell ref="HEK17:HEN17"/>
    <mergeCell ref="HEO17:HER17"/>
    <mergeCell ref="HES17:HEV17"/>
    <mergeCell ref="HEW17:HEZ17"/>
    <mergeCell ref="HFA17:HFD17"/>
    <mergeCell ref="HFE17:HFH17"/>
    <mergeCell ref="HFI17:HFL17"/>
    <mergeCell ref="HFM17:HFP17"/>
    <mergeCell ref="HFQ17:HFT17"/>
    <mergeCell ref="HFU17:HFX17"/>
    <mergeCell ref="HFY17:HGB17"/>
    <mergeCell ref="HGC17:HGF17"/>
    <mergeCell ref="HGG17:HGJ17"/>
    <mergeCell ref="HBE17:HBH17"/>
    <mergeCell ref="HBI17:HBL17"/>
    <mergeCell ref="HBM17:HBP17"/>
    <mergeCell ref="HBQ17:HBT17"/>
    <mergeCell ref="HBU17:HBX17"/>
    <mergeCell ref="HBY17:HCB17"/>
    <mergeCell ref="HCC17:HCF17"/>
    <mergeCell ref="HCG17:HCJ17"/>
    <mergeCell ref="HCK17:HCN17"/>
    <mergeCell ref="HCO17:HCR17"/>
    <mergeCell ref="HCS17:HCV17"/>
    <mergeCell ref="HCW17:HCZ17"/>
    <mergeCell ref="HDA17:HDD17"/>
    <mergeCell ref="HDE17:HDH17"/>
    <mergeCell ref="HDI17:HDL17"/>
    <mergeCell ref="HDM17:HDP17"/>
    <mergeCell ref="HDQ17:HDT17"/>
    <mergeCell ref="GYO17:GYR17"/>
    <mergeCell ref="GYS17:GYV17"/>
    <mergeCell ref="GYW17:GYZ17"/>
    <mergeCell ref="GZA17:GZD17"/>
    <mergeCell ref="GZE17:GZH17"/>
    <mergeCell ref="GZI17:GZL17"/>
    <mergeCell ref="GZM17:GZP17"/>
    <mergeCell ref="GZQ17:GZT17"/>
    <mergeCell ref="GZU17:GZX17"/>
    <mergeCell ref="GZY17:HAB17"/>
    <mergeCell ref="HAC17:HAF17"/>
    <mergeCell ref="HAG17:HAJ17"/>
    <mergeCell ref="HAK17:HAN17"/>
    <mergeCell ref="HAO17:HAR17"/>
    <mergeCell ref="HAS17:HAV17"/>
    <mergeCell ref="HAW17:HAZ17"/>
    <mergeCell ref="HBA17:HBD17"/>
    <mergeCell ref="GVY17:GWB17"/>
    <mergeCell ref="GWC17:GWF17"/>
    <mergeCell ref="GWG17:GWJ17"/>
    <mergeCell ref="GWK17:GWN17"/>
    <mergeCell ref="GWO17:GWR17"/>
    <mergeCell ref="GWS17:GWV17"/>
    <mergeCell ref="GWW17:GWZ17"/>
    <mergeCell ref="GXA17:GXD17"/>
    <mergeCell ref="GXE17:GXH17"/>
    <mergeCell ref="GXI17:GXL17"/>
    <mergeCell ref="GXM17:GXP17"/>
    <mergeCell ref="GXQ17:GXT17"/>
    <mergeCell ref="GXU17:GXX17"/>
    <mergeCell ref="GXY17:GYB17"/>
    <mergeCell ref="GYC17:GYF17"/>
    <mergeCell ref="GYG17:GYJ17"/>
    <mergeCell ref="GYK17:GYN17"/>
    <mergeCell ref="GTI17:GTL17"/>
    <mergeCell ref="GTM17:GTP17"/>
    <mergeCell ref="GTQ17:GTT17"/>
    <mergeCell ref="GTU17:GTX17"/>
    <mergeCell ref="GTY17:GUB17"/>
    <mergeCell ref="GUC17:GUF17"/>
    <mergeCell ref="GUG17:GUJ17"/>
    <mergeCell ref="GUK17:GUN17"/>
    <mergeCell ref="GUO17:GUR17"/>
    <mergeCell ref="GUS17:GUV17"/>
    <mergeCell ref="GUW17:GUZ17"/>
    <mergeCell ref="GVA17:GVD17"/>
    <mergeCell ref="GVE17:GVH17"/>
    <mergeCell ref="GVI17:GVL17"/>
    <mergeCell ref="GVM17:GVP17"/>
    <mergeCell ref="GVQ17:GVT17"/>
    <mergeCell ref="GVU17:GVX17"/>
    <mergeCell ref="GQS17:GQV17"/>
    <mergeCell ref="GQW17:GQZ17"/>
    <mergeCell ref="GRA17:GRD17"/>
    <mergeCell ref="GRE17:GRH17"/>
    <mergeCell ref="GRI17:GRL17"/>
    <mergeCell ref="GRM17:GRP17"/>
    <mergeCell ref="GRQ17:GRT17"/>
    <mergeCell ref="GRU17:GRX17"/>
    <mergeCell ref="GRY17:GSB17"/>
    <mergeCell ref="GSC17:GSF17"/>
    <mergeCell ref="GSG17:GSJ17"/>
    <mergeCell ref="GSK17:GSN17"/>
    <mergeCell ref="GSO17:GSR17"/>
    <mergeCell ref="GSS17:GSV17"/>
    <mergeCell ref="GSW17:GSZ17"/>
    <mergeCell ref="GTA17:GTD17"/>
    <mergeCell ref="GTE17:GTH17"/>
    <mergeCell ref="GOC17:GOF17"/>
    <mergeCell ref="GOG17:GOJ17"/>
    <mergeCell ref="GOK17:GON17"/>
    <mergeCell ref="GOO17:GOR17"/>
    <mergeCell ref="GOS17:GOV17"/>
    <mergeCell ref="GOW17:GOZ17"/>
    <mergeCell ref="GPA17:GPD17"/>
    <mergeCell ref="GPE17:GPH17"/>
    <mergeCell ref="GPI17:GPL17"/>
    <mergeCell ref="GPM17:GPP17"/>
    <mergeCell ref="GPQ17:GPT17"/>
    <mergeCell ref="GPU17:GPX17"/>
    <mergeCell ref="GPY17:GQB17"/>
    <mergeCell ref="GQC17:GQF17"/>
    <mergeCell ref="GQG17:GQJ17"/>
    <mergeCell ref="GQK17:GQN17"/>
    <mergeCell ref="GQO17:GQR17"/>
    <mergeCell ref="GLM17:GLP17"/>
    <mergeCell ref="GLQ17:GLT17"/>
    <mergeCell ref="GLU17:GLX17"/>
    <mergeCell ref="GLY17:GMB17"/>
    <mergeCell ref="GMC17:GMF17"/>
    <mergeCell ref="GMG17:GMJ17"/>
    <mergeCell ref="GMK17:GMN17"/>
    <mergeCell ref="GMO17:GMR17"/>
    <mergeCell ref="GMS17:GMV17"/>
    <mergeCell ref="GMW17:GMZ17"/>
    <mergeCell ref="GNA17:GND17"/>
    <mergeCell ref="GNE17:GNH17"/>
    <mergeCell ref="GNI17:GNL17"/>
    <mergeCell ref="GNM17:GNP17"/>
    <mergeCell ref="GNQ17:GNT17"/>
    <mergeCell ref="GNU17:GNX17"/>
    <mergeCell ref="GNY17:GOB17"/>
    <mergeCell ref="GIW17:GIZ17"/>
    <mergeCell ref="GJA17:GJD17"/>
    <mergeCell ref="GJE17:GJH17"/>
    <mergeCell ref="GJI17:GJL17"/>
    <mergeCell ref="GJM17:GJP17"/>
    <mergeCell ref="GJQ17:GJT17"/>
    <mergeCell ref="GJU17:GJX17"/>
    <mergeCell ref="GJY17:GKB17"/>
    <mergeCell ref="GKC17:GKF17"/>
    <mergeCell ref="GKG17:GKJ17"/>
    <mergeCell ref="GKK17:GKN17"/>
    <mergeCell ref="GKO17:GKR17"/>
    <mergeCell ref="GKS17:GKV17"/>
    <mergeCell ref="GKW17:GKZ17"/>
    <mergeCell ref="GLA17:GLD17"/>
    <mergeCell ref="GLE17:GLH17"/>
    <mergeCell ref="GLI17:GLL17"/>
    <mergeCell ref="GGG17:GGJ17"/>
    <mergeCell ref="GGK17:GGN17"/>
    <mergeCell ref="GGO17:GGR17"/>
    <mergeCell ref="GGS17:GGV17"/>
    <mergeCell ref="GGW17:GGZ17"/>
    <mergeCell ref="GHA17:GHD17"/>
    <mergeCell ref="GHE17:GHH17"/>
    <mergeCell ref="GHI17:GHL17"/>
    <mergeCell ref="GHM17:GHP17"/>
    <mergeCell ref="GHQ17:GHT17"/>
    <mergeCell ref="GHU17:GHX17"/>
    <mergeCell ref="GHY17:GIB17"/>
    <mergeCell ref="GIC17:GIF17"/>
    <mergeCell ref="GIG17:GIJ17"/>
    <mergeCell ref="GIK17:GIN17"/>
    <mergeCell ref="GIO17:GIR17"/>
    <mergeCell ref="GIS17:GIV17"/>
    <mergeCell ref="GDQ17:GDT17"/>
    <mergeCell ref="GDU17:GDX17"/>
    <mergeCell ref="GDY17:GEB17"/>
    <mergeCell ref="GEC17:GEF17"/>
    <mergeCell ref="GEG17:GEJ17"/>
    <mergeCell ref="GEK17:GEN17"/>
    <mergeCell ref="GEO17:GER17"/>
    <mergeCell ref="GES17:GEV17"/>
    <mergeCell ref="GEW17:GEZ17"/>
    <mergeCell ref="GFA17:GFD17"/>
    <mergeCell ref="GFE17:GFH17"/>
    <mergeCell ref="GFI17:GFL17"/>
    <mergeCell ref="GFM17:GFP17"/>
    <mergeCell ref="GFQ17:GFT17"/>
    <mergeCell ref="GFU17:GFX17"/>
    <mergeCell ref="GFY17:GGB17"/>
    <mergeCell ref="GGC17:GGF17"/>
    <mergeCell ref="GBA17:GBD17"/>
    <mergeCell ref="GBE17:GBH17"/>
    <mergeCell ref="GBI17:GBL17"/>
    <mergeCell ref="GBM17:GBP17"/>
    <mergeCell ref="GBQ17:GBT17"/>
    <mergeCell ref="GBU17:GBX17"/>
    <mergeCell ref="GBY17:GCB17"/>
    <mergeCell ref="GCC17:GCF17"/>
    <mergeCell ref="GCG17:GCJ17"/>
    <mergeCell ref="GCK17:GCN17"/>
    <mergeCell ref="GCO17:GCR17"/>
    <mergeCell ref="GCS17:GCV17"/>
    <mergeCell ref="GCW17:GCZ17"/>
    <mergeCell ref="GDA17:GDD17"/>
    <mergeCell ref="GDE17:GDH17"/>
    <mergeCell ref="GDI17:GDL17"/>
    <mergeCell ref="GDM17:GDP17"/>
    <mergeCell ref="FYK17:FYN17"/>
    <mergeCell ref="FYO17:FYR17"/>
    <mergeCell ref="FYS17:FYV17"/>
    <mergeCell ref="FYW17:FYZ17"/>
    <mergeCell ref="FZA17:FZD17"/>
    <mergeCell ref="FZE17:FZH17"/>
    <mergeCell ref="FZI17:FZL17"/>
    <mergeCell ref="FZM17:FZP17"/>
    <mergeCell ref="FZQ17:FZT17"/>
    <mergeCell ref="FZU17:FZX17"/>
    <mergeCell ref="FZY17:GAB17"/>
    <mergeCell ref="GAC17:GAF17"/>
    <mergeCell ref="GAG17:GAJ17"/>
    <mergeCell ref="GAK17:GAN17"/>
    <mergeCell ref="GAO17:GAR17"/>
    <mergeCell ref="GAS17:GAV17"/>
    <mergeCell ref="GAW17:GAZ17"/>
    <mergeCell ref="FVU17:FVX17"/>
    <mergeCell ref="FVY17:FWB17"/>
    <mergeCell ref="FWC17:FWF17"/>
    <mergeCell ref="FWG17:FWJ17"/>
    <mergeCell ref="FWK17:FWN17"/>
    <mergeCell ref="FWO17:FWR17"/>
    <mergeCell ref="FWS17:FWV17"/>
    <mergeCell ref="FWW17:FWZ17"/>
    <mergeCell ref="FXA17:FXD17"/>
    <mergeCell ref="FXE17:FXH17"/>
    <mergeCell ref="FXI17:FXL17"/>
    <mergeCell ref="FXM17:FXP17"/>
    <mergeCell ref="FXQ17:FXT17"/>
    <mergeCell ref="FXU17:FXX17"/>
    <mergeCell ref="FXY17:FYB17"/>
    <mergeCell ref="FYC17:FYF17"/>
    <mergeCell ref="FYG17:FYJ17"/>
    <mergeCell ref="FTE17:FTH17"/>
    <mergeCell ref="FTI17:FTL17"/>
    <mergeCell ref="FTM17:FTP17"/>
    <mergeCell ref="FTQ17:FTT17"/>
    <mergeCell ref="FTU17:FTX17"/>
    <mergeCell ref="FTY17:FUB17"/>
    <mergeCell ref="FUC17:FUF17"/>
    <mergeCell ref="FUG17:FUJ17"/>
    <mergeCell ref="FUK17:FUN17"/>
    <mergeCell ref="FUO17:FUR17"/>
    <mergeCell ref="FUS17:FUV17"/>
    <mergeCell ref="FUW17:FUZ17"/>
    <mergeCell ref="FVA17:FVD17"/>
    <mergeCell ref="FVE17:FVH17"/>
    <mergeCell ref="FVI17:FVL17"/>
    <mergeCell ref="FVM17:FVP17"/>
    <mergeCell ref="FVQ17:FVT17"/>
    <mergeCell ref="FQO17:FQR17"/>
    <mergeCell ref="FQS17:FQV17"/>
    <mergeCell ref="FQW17:FQZ17"/>
    <mergeCell ref="FRA17:FRD17"/>
    <mergeCell ref="FRE17:FRH17"/>
    <mergeCell ref="FRI17:FRL17"/>
    <mergeCell ref="FRM17:FRP17"/>
    <mergeCell ref="FRQ17:FRT17"/>
    <mergeCell ref="FRU17:FRX17"/>
    <mergeCell ref="FRY17:FSB17"/>
    <mergeCell ref="FSC17:FSF17"/>
    <mergeCell ref="FSG17:FSJ17"/>
    <mergeCell ref="FSK17:FSN17"/>
    <mergeCell ref="FSO17:FSR17"/>
    <mergeCell ref="FSS17:FSV17"/>
    <mergeCell ref="FSW17:FSZ17"/>
    <mergeCell ref="FTA17:FTD17"/>
    <mergeCell ref="FNY17:FOB17"/>
    <mergeCell ref="FOC17:FOF17"/>
    <mergeCell ref="FOG17:FOJ17"/>
    <mergeCell ref="FOK17:FON17"/>
    <mergeCell ref="FOO17:FOR17"/>
    <mergeCell ref="FOS17:FOV17"/>
    <mergeCell ref="FOW17:FOZ17"/>
    <mergeCell ref="FPA17:FPD17"/>
    <mergeCell ref="FPE17:FPH17"/>
    <mergeCell ref="FPI17:FPL17"/>
    <mergeCell ref="FPM17:FPP17"/>
    <mergeCell ref="FPQ17:FPT17"/>
    <mergeCell ref="FPU17:FPX17"/>
    <mergeCell ref="FPY17:FQB17"/>
    <mergeCell ref="FQC17:FQF17"/>
    <mergeCell ref="FQG17:FQJ17"/>
    <mergeCell ref="FQK17:FQN17"/>
    <mergeCell ref="FLI17:FLL17"/>
    <mergeCell ref="FLM17:FLP17"/>
    <mergeCell ref="FLQ17:FLT17"/>
    <mergeCell ref="FLU17:FLX17"/>
    <mergeCell ref="FLY17:FMB17"/>
    <mergeCell ref="FMC17:FMF17"/>
    <mergeCell ref="FMG17:FMJ17"/>
    <mergeCell ref="FMK17:FMN17"/>
    <mergeCell ref="FMO17:FMR17"/>
    <mergeCell ref="FMS17:FMV17"/>
    <mergeCell ref="FMW17:FMZ17"/>
    <mergeCell ref="FNA17:FND17"/>
    <mergeCell ref="FNE17:FNH17"/>
    <mergeCell ref="FNI17:FNL17"/>
    <mergeCell ref="FNM17:FNP17"/>
    <mergeCell ref="FNQ17:FNT17"/>
    <mergeCell ref="FNU17:FNX17"/>
    <mergeCell ref="FIS17:FIV17"/>
    <mergeCell ref="FIW17:FIZ17"/>
    <mergeCell ref="FJA17:FJD17"/>
    <mergeCell ref="FJE17:FJH17"/>
    <mergeCell ref="FJI17:FJL17"/>
    <mergeCell ref="FJM17:FJP17"/>
    <mergeCell ref="FJQ17:FJT17"/>
    <mergeCell ref="FJU17:FJX17"/>
    <mergeCell ref="FJY17:FKB17"/>
    <mergeCell ref="FKC17:FKF17"/>
    <mergeCell ref="FKG17:FKJ17"/>
    <mergeCell ref="FKK17:FKN17"/>
    <mergeCell ref="FKO17:FKR17"/>
    <mergeCell ref="FKS17:FKV17"/>
    <mergeCell ref="FKW17:FKZ17"/>
    <mergeCell ref="FLA17:FLD17"/>
    <mergeCell ref="FLE17:FLH17"/>
    <mergeCell ref="FGC17:FGF17"/>
    <mergeCell ref="FGG17:FGJ17"/>
    <mergeCell ref="FGK17:FGN17"/>
    <mergeCell ref="FGO17:FGR17"/>
    <mergeCell ref="FGS17:FGV17"/>
    <mergeCell ref="FGW17:FGZ17"/>
    <mergeCell ref="FHA17:FHD17"/>
    <mergeCell ref="FHE17:FHH17"/>
    <mergeCell ref="FHI17:FHL17"/>
    <mergeCell ref="FHM17:FHP17"/>
    <mergeCell ref="FHQ17:FHT17"/>
    <mergeCell ref="FHU17:FHX17"/>
    <mergeCell ref="FHY17:FIB17"/>
    <mergeCell ref="FIC17:FIF17"/>
    <mergeCell ref="FIG17:FIJ17"/>
    <mergeCell ref="FIK17:FIN17"/>
    <mergeCell ref="FIO17:FIR17"/>
    <mergeCell ref="FDM17:FDP17"/>
    <mergeCell ref="FDQ17:FDT17"/>
    <mergeCell ref="FDU17:FDX17"/>
    <mergeCell ref="FDY17:FEB17"/>
    <mergeCell ref="FEC17:FEF17"/>
    <mergeCell ref="FEG17:FEJ17"/>
    <mergeCell ref="FEK17:FEN17"/>
    <mergeCell ref="FEO17:FER17"/>
    <mergeCell ref="FES17:FEV17"/>
    <mergeCell ref="FEW17:FEZ17"/>
    <mergeCell ref="FFA17:FFD17"/>
    <mergeCell ref="FFE17:FFH17"/>
    <mergeCell ref="FFI17:FFL17"/>
    <mergeCell ref="FFM17:FFP17"/>
    <mergeCell ref="FFQ17:FFT17"/>
    <mergeCell ref="FFU17:FFX17"/>
    <mergeCell ref="FFY17:FGB17"/>
    <mergeCell ref="FAW17:FAZ17"/>
    <mergeCell ref="FBA17:FBD17"/>
    <mergeCell ref="FBE17:FBH17"/>
    <mergeCell ref="FBI17:FBL17"/>
    <mergeCell ref="FBM17:FBP17"/>
    <mergeCell ref="FBQ17:FBT17"/>
    <mergeCell ref="FBU17:FBX17"/>
    <mergeCell ref="FBY17:FCB17"/>
    <mergeCell ref="FCC17:FCF17"/>
    <mergeCell ref="FCG17:FCJ17"/>
    <mergeCell ref="FCK17:FCN17"/>
    <mergeCell ref="FCO17:FCR17"/>
    <mergeCell ref="FCS17:FCV17"/>
    <mergeCell ref="FCW17:FCZ17"/>
    <mergeCell ref="FDA17:FDD17"/>
    <mergeCell ref="FDE17:FDH17"/>
    <mergeCell ref="FDI17:FDL17"/>
    <mergeCell ref="EYG17:EYJ17"/>
    <mergeCell ref="EYK17:EYN17"/>
    <mergeCell ref="EYO17:EYR17"/>
    <mergeCell ref="EYS17:EYV17"/>
    <mergeCell ref="EYW17:EYZ17"/>
    <mergeCell ref="EZA17:EZD17"/>
    <mergeCell ref="EZE17:EZH17"/>
    <mergeCell ref="EZI17:EZL17"/>
    <mergeCell ref="EZM17:EZP17"/>
    <mergeCell ref="EZQ17:EZT17"/>
    <mergeCell ref="EZU17:EZX17"/>
    <mergeCell ref="EZY17:FAB17"/>
    <mergeCell ref="FAC17:FAF17"/>
    <mergeCell ref="FAG17:FAJ17"/>
    <mergeCell ref="FAK17:FAN17"/>
    <mergeCell ref="FAO17:FAR17"/>
    <mergeCell ref="FAS17:FAV17"/>
    <mergeCell ref="EVQ17:EVT17"/>
    <mergeCell ref="EVU17:EVX17"/>
    <mergeCell ref="EVY17:EWB17"/>
    <mergeCell ref="EWC17:EWF17"/>
    <mergeCell ref="EWG17:EWJ17"/>
    <mergeCell ref="EWK17:EWN17"/>
    <mergeCell ref="EWO17:EWR17"/>
    <mergeCell ref="EWS17:EWV17"/>
    <mergeCell ref="EWW17:EWZ17"/>
    <mergeCell ref="EXA17:EXD17"/>
    <mergeCell ref="EXE17:EXH17"/>
    <mergeCell ref="EXI17:EXL17"/>
    <mergeCell ref="EXM17:EXP17"/>
    <mergeCell ref="EXQ17:EXT17"/>
    <mergeCell ref="EXU17:EXX17"/>
    <mergeCell ref="EXY17:EYB17"/>
    <mergeCell ref="EYC17:EYF17"/>
    <mergeCell ref="ETA17:ETD17"/>
    <mergeCell ref="ETE17:ETH17"/>
    <mergeCell ref="ETI17:ETL17"/>
    <mergeCell ref="ETM17:ETP17"/>
    <mergeCell ref="ETQ17:ETT17"/>
    <mergeCell ref="ETU17:ETX17"/>
    <mergeCell ref="ETY17:EUB17"/>
    <mergeCell ref="EUC17:EUF17"/>
    <mergeCell ref="EUG17:EUJ17"/>
    <mergeCell ref="EUK17:EUN17"/>
    <mergeCell ref="EUO17:EUR17"/>
    <mergeCell ref="EUS17:EUV17"/>
    <mergeCell ref="EUW17:EUZ17"/>
    <mergeCell ref="EVA17:EVD17"/>
    <mergeCell ref="EVE17:EVH17"/>
    <mergeCell ref="EVI17:EVL17"/>
    <mergeCell ref="EVM17:EVP17"/>
    <mergeCell ref="EQK17:EQN17"/>
    <mergeCell ref="EQO17:EQR17"/>
    <mergeCell ref="EQS17:EQV17"/>
    <mergeCell ref="EQW17:EQZ17"/>
    <mergeCell ref="ERA17:ERD17"/>
    <mergeCell ref="ERE17:ERH17"/>
    <mergeCell ref="ERI17:ERL17"/>
    <mergeCell ref="ERM17:ERP17"/>
    <mergeCell ref="ERQ17:ERT17"/>
    <mergeCell ref="ERU17:ERX17"/>
    <mergeCell ref="ERY17:ESB17"/>
    <mergeCell ref="ESC17:ESF17"/>
    <mergeCell ref="ESG17:ESJ17"/>
    <mergeCell ref="ESK17:ESN17"/>
    <mergeCell ref="ESO17:ESR17"/>
    <mergeCell ref="ESS17:ESV17"/>
    <mergeCell ref="ESW17:ESZ17"/>
    <mergeCell ref="ENU17:ENX17"/>
    <mergeCell ref="ENY17:EOB17"/>
    <mergeCell ref="EOC17:EOF17"/>
    <mergeCell ref="EOG17:EOJ17"/>
    <mergeCell ref="EOK17:EON17"/>
    <mergeCell ref="EOO17:EOR17"/>
    <mergeCell ref="EOS17:EOV17"/>
    <mergeCell ref="EOW17:EOZ17"/>
    <mergeCell ref="EPA17:EPD17"/>
    <mergeCell ref="EPE17:EPH17"/>
    <mergeCell ref="EPI17:EPL17"/>
    <mergeCell ref="EPM17:EPP17"/>
    <mergeCell ref="EPQ17:EPT17"/>
    <mergeCell ref="EPU17:EPX17"/>
    <mergeCell ref="EPY17:EQB17"/>
    <mergeCell ref="EQC17:EQF17"/>
    <mergeCell ref="EQG17:EQJ17"/>
    <mergeCell ref="ELE17:ELH17"/>
    <mergeCell ref="ELI17:ELL17"/>
    <mergeCell ref="ELM17:ELP17"/>
    <mergeCell ref="ELQ17:ELT17"/>
    <mergeCell ref="ELU17:ELX17"/>
    <mergeCell ref="ELY17:EMB17"/>
    <mergeCell ref="EMC17:EMF17"/>
    <mergeCell ref="EMG17:EMJ17"/>
    <mergeCell ref="EMK17:EMN17"/>
    <mergeCell ref="EMO17:EMR17"/>
    <mergeCell ref="EMS17:EMV17"/>
    <mergeCell ref="EMW17:EMZ17"/>
    <mergeCell ref="ENA17:END17"/>
    <mergeCell ref="ENE17:ENH17"/>
    <mergeCell ref="ENI17:ENL17"/>
    <mergeCell ref="ENM17:ENP17"/>
    <mergeCell ref="ENQ17:ENT17"/>
    <mergeCell ref="EIO17:EIR17"/>
    <mergeCell ref="EIS17:EIV17"/>
    <mergeCell ref="EIW17:EIZ17"/>
    <mergeCell ref="EJA17:EJD17"/>
    <mergeCell ref="EJE17:EJH17"/>
    <mergeCell ref="EJI17:EJL17"/>
    <mergeCell ref="EJM17:EJP17"/>
    <mergeCell ref="EJQ17:EJT17"/>
    <mergeCell ref="EJU17:EJX17"/>
    <mergeCell ref="EJY17:EKB17"/>
    <mergeCell ref="EKC17:EKF17"/>
    <mergeCell ref="EKG17:EKJ17"/>
    <mergeCell ref="EKK17:EKN17"/>
    <mergeCell ref="EKO17:EKR17"/>
    <mergeCell ref="EKS17:EKV17"/>
    <mergeCell ref="EKW17:EKZ17"/>
    <mergeCell ref="ELA17:ELD17"/>
    <mergeCell ref="EFY17:EGB17"/>
    <mergeCell ref="EGC17:EGF17"/>
    <mergeCell ref="EGG17:EGJ17"/>
    <mergeCell ref="EGK17:EGN17"/>
    <mergeCell ref="EGO17:EGR17"/>
    <mergeCell ref="EGS17:EGV17"/>
    <mergeCell ref="EGW17:EGZ17"/>
    <mergeCell ref="EHA17:EHD17"/>
    <mergeCell ref="EHE17:EHH17"/>
    <mergeCell ref="EHI17:EHL17"/>
    <mergeCell ref="EHM17:EHP17"/>
    <mergeCell ref="EHQ17:EHT17"/>
    <mergeCell ref="EHU17:EHX17"/>
    <mergeCell ref="EHY17:EIB17"/>
    <mergeCell ref="EIC17:EIF17"/>
    <mergeCell ref="EIG17:EIJ17"/>
    <mergeCell ref="EIK17:EIN17"/>
    <mergeCell ref="EDI17:EDL17"/>
    <mergeCell ref="EDM17:EDP17"/>
    <mergeCell ref="EDQ17:EDT17"/>
    <mergeCell ref="EDU17:EDX17"/>
    <mergeCell ref="EDY17:EEB17"/>
    <mergeCell ref="EEC17:EEF17"/>
    <mergeCell ref="EEG17:EEJ17"/>
    <mergeCell ref="EEK17:EEN17"/>
    <mergeCell ref="EEO17:EER17"/>
    <mergeCell ref="EES17:EEV17"/>
    <mergeCell ref="EEW17:EEZ17"/>
    <mergeCell ref="EFA17:EFD17"/>
    <mergeCell ref="EFE17:EFH17"/>
    <mergeCell ref="EFI17:EFL17"/>
    <mergeCell ref="EFM17:EFP17"/>
    <mergeCell ref="EFQ17:EFT17"/>
    <mergeCell ref="EFU17:EFX17"/>
    <mergeCell ref="EAS17:EAV17"/>
    <mergeCell ref="EAW17:EAZ17"/>
    <mergeCell ref="EBA17:EBD17"/>
    <mergeCell ref="EBE17:EBH17"/>
    <mergeCell ref="EBI17:EBL17"/>
    <mergeCell ref="EBM17:EBP17"/>
    <mergeCell ref="EBQ17:EBT17"/>
    <mergeCell ref="EBU17:EBX17"/>
    <mergeCell ref="EBY17:ECB17"/>
    <mergeCell ref="ECC17:ECF17"/>
    <mergeCell ref="ECG17:ECJ17"/>
    <mergeCell ref="ECK17:ECN17"/>
    <mergeCell ref="ECO17:ECR17"/>
    <mergeCell ref="ECS17:ECV17"/>
    <mergeCell ref="ECW17:ECZ17"/>
    <mergeCell ref="EDA17:EDD17"/>
    <mergeCell ref="EDE17:EDH17"/>
    <mergeCell ref="DYC17:DYF17"/>
    <mergeCell ref="DYG17:DYJ17"/>
    <mergeCell ref="DYK17:DYN17"/>
    <mergeCell ref="DYO17:DYR17"/>
    <mergeCell ref="DYS17:DYV17"/>
    <mergeCell ref="DYW17:DYZ17"/>
    <mergeCell ref="DZA17:DZD17"/>
    <mergeCell ref="DZE17:DZH17"/>
    <mergeCell ref="DZI17:DZL17"/>
    <mergeCell ref="DZM17:DZP17"/>
    <mergeCell ref="DZQ17:DZT17"/>
    <mergeCell ref="DZU17:DZX17"/>
    <mergeCell ref="DZY17:EAB17"/>
    <mergeCell ref="EAC17:EAF17"/>
    <mergeCell ref="EAG17:EAJ17"/>
    <mergeCell ref="EAK17:EAN17"/>
    <mergeCell ref="EAO17:EAR17"/>
    <mergeCell ref="DVM17:DVP17"/>
    <mergeCell ref="DVQ17:DVT17"/>
    <mergeCell ref="DVU17:DVX17"/>
    <mergeCell ref="DVY17:DWB17"/>
    <mergeCell ref="DWC17:DWF17"/>
    <mergeCell ref="DWG17:DWJ17"/>
    <mergeCell ref="DWK17:DWN17"/>
    <mergeCell ref="DWO17:DWR17"/>
    <mergeCell ref="DWS17:DWV17"/>
    <mergeCell ref="DWW17:DWZ17"/>
    <mergeCell ref="DXA17:DXD17"/>
    <mergeCell ref="DXE17:DXH17"/>
    <mergeCell ref="DXI17:DXL17"/>
    <mergeCell ref="DXM17:DXP17"/>
    <mergeCell ref="DXQ17:DXT17"/>
    <mergeCell ref="DXU17:DXX17"/>
    <mergeCell ref="DXY17:DYB17"/>
    <mergeCell ref="DSW17:DSZ17"/>
    <mergeCell ref="DTA17:DTD17"/>
    <mergeCell ref="DTE17:DTH17"/>
    <mergeCell ref="DTI17:DTL17"/>
    <mergeCell ref="DTM17:DTP17"/>
    <mergeCell ref="DTQ17:DTT17"/>
    <mergeCell ref="DTU17:DTX17"/>
    <mergeCell ref="DTY17:DUB17"/>
    <mergeCell ref="DUC17:DUF17"/>
    <mergeCell ref="DUG17:DUJ17"/>
    <mergeCell ref="DUK17:DUN17"/>
    <mergeCell ref="DUO17:DUR17"/>
    <mergeCell ref="DUS17:DUV17"/>
    <mergeCell ref="DUW17:DUZ17"/>
    <mergeCell ref="DVA17:DVD17"/>
    <mergeCell ref="DVE17:DVH17"/>
    <mergeCell ref="DVI17:DVL17"/>
    <mergeCell ref="DQG17:DQJ17"/>
    <mergeCell ref="DQK17:DQN17"/>
    <mergeCell ref="DQO17:DQR17"/>
    <mergeCell ref="DQS17:DQV17"/>
    <mergeCell ref="DQW17:DQZ17"/>
    <mergeCell ref="DRA17:DRD17"/>
    <mergeCell ref="DRE17:DRH17"/>
    <mergeCell ref="DRI17:DRL17"/>
    <mergeCell ref="DRM17:DRP17"/>
    <mergeCell ref="DRQ17:DRT17"/>
    <mergeCell ref="DRU17:DRX17"/>
    <mergeCell ref="DRY17:DSB17"/>
    <mergeCell ref="DSC17:DSF17"/>
    <mergeCell ref="DSG17:DSJ17"/>
    <mergeCell ref="DSK17:DSN17"/>
    <mergeCell ref="DSO17:DSR17"/>
    <mergeCell ref="DSS17:DSV17"/>
    <mergeCell ref="DNQ17:DNT17"/>
    <mergeCell ref="DNU17:DNX17"/>
    <mergeCell ref="DNY17:DOB17"/>
    <mergeCell ref="DOC17:DOF17"/>
    <mergeCell ref="DOG17:DOJ17"/>
    <mergeCell ref="DOK17:DON17"/>
    <mergeCell ref="DOO17:DOR17"/>
    <mergeCell ref="DOS17:DOV17"/>
    <mergeCell ref="DOW17:DOZ17"/>
    <mergeCell ref="DPA17:DPD17"/>
    <mergeCell ref="DPE17:DPH17"/>
    <mergeCell ref="DPI17:DPL17"/>
    <mergeCell ref="DPM17:DPP17"/>
    <mergeCell ref="DPQ17:DPT17"/>
    <mergeCell ref="DPU17:DPX17"/>
    <mergeCell ref="DPY17:DQB17"/>
    <mergeCell ref="DQC17:DQF17"/>
    <mergeCell ref="DLA17:DLD17"/>
    <mergeCell ref="DLE17:DLH17"/>
    <mergeCell ref="DLI17:DLL17"/>
    <mergeCell ref="DLM17:DLP17"/>
    <mergeCell ref="DLQ17:DLT17"/>
    <mergeCell ref="DLU17:DLX17"/>
    <mergeCell ref="DLY17:DMB17"/>
    <mergeCell ref="DMC17:DMF17"/>
    <mergeCell ref="DMG17:DMJ17"/>
    <mergeCell ref="DMK17:DMN17"/>
    <mergeCell ref="DMO17:DMR17"/>
    <mergeCell ref="DMS17:DMV17"/>
    <mergeCell ref="DMW17:DMZ17"/>
    <mergeCell ref="DNA17:DND17"/>
    <mergeCell ref="DNE17:DNH17"/>
    <mergeCell ref="DNI17:DNL17"/>
    <mergeCell ref="DNM17:DNP17"/>
    <mergeCell ref="DIK17:DIN17"/>
    <mergeCell ref="DIO17:DIR17"/>
    <mergeCell ref="DIS17:DIV17"/>
    <mergeCell ref="DIW17:DIZ17"/>
    <mergeCell ref="DJA17:DJD17"/>
    <mergeCell ref="DJE17:DJH17"/>
    <mergeCell ref="DJI17:DJL17"/>
    <mergeCell ref="DJM17:DJP17"/>
    <mergeCell ref="DJQ17:DJT17"/>
    <mergeCell ref="DJU17:DJX17"/>
    <mergeCell ref="DJY17:DKB17"/>
    <mergeCell ref="DKC17:DKF17"/>
    <mergeCell ref="DKG17:DKJ17"/>
    <mergeCell ref="DKK17:DKN17"/>
    <mergeCell ref="DKO17:DKR17"/>
    <mergeCell ref="DKS17:DKV17"/>
    <mergeCell ref="DKW17:DKZ17"/>
    <mergeCell ref="DFU17:DFX17"/>
    <mergeCell ref="DFY17:DGB17"/>
    <mergeCell ref="DGC17:DGF17"/>
    <mergeCell ref="DGG17:DGJ17"/>
    <mergeCell ref="DGK17:DGN17"/>
    <mergeCell ref="DGO17:DGR17"/>
    <mergeCell ref="DGS17:DGV17"/>
    <mergeCell ref="DGW17:DGZ17"/>
    <mergeCell ref="DHA17:DHD17"/>
    <mergeCell ref="DHE17:DHH17"/>
    <mergeCell ref="DHI17:DHL17"/>
    <mergeCell ref="DHM17:DHP17"/>
    <mergeCell ref="DHQ17:DHT17"/>
    <mergeCell ref="DHU17:DHX17"/>
    <mergeCell ref="DHY17:DIB17"/>
    <mergeCell ref="DIC17:DIF17"/>
    <mergeCell ref="DIG17:DIJ17"/>
    <mergeCell ref="DDE17:DDH17"/>
    <mergeCell ref="DDI17:DDL17"/>
    <mergeCell ref="DDM17:DDP17"/>
    <mergeCell ref="DDQ17:DDT17"/>
    <mergeCell ref="DDU17:DDX17"/>
    <mergeCell ref="DDY17:DEB17"/>
    <mergeCell ref="DEC17:DEF17"/>
    <mergeCell ref="DEG17:DEJ17"/>
    <mergeCell ref="DEK17:DEN17"/>
    <mergeCell ref="DEO17:DER17"/>
    <mergeCell ref="DES17:DEV17"/>
    <mergeCell ref="DEW17:DEZ17"/>
    <mergeCell ref="DFA17:DFD17"/>
    <mergeCell ref="DFE17:DFH17"/>
    <mergeCell ref="DFI17:DFL17"/>
    <mergeCell ref="DFM17:DFP17"/>
    <mergeCell ref="DFQ17:DFT17"/>
    <mergeCell ref="DAO17:DAR17"/>
    <mergeCell ref="DAS17:DAV17"/>
    <mergeCell ref="DAW17:DAZ17"/>
    <mergeCell ref="DBA17:DBD17"/>
    <mergeCell ref="DBE17:DBH17"/>
    <mergeCell ref="DBI17:DBL17"/>
    <mergeCell ref="DBM17:DBP17"/>
    <mergeCell ref="DBQ17:DBT17"/>
    <mergeCell ref="DBU17:DBX17"/>
    <mergeCell ref="DBY17:DCB17"/>
    <mergeCell ref="DCC17:DCF17"/>
    <mergeCell ref="DCG17:DCJ17"/>
    <mergeCell ref="DCK17:DCN17"/>
    <mergeCell ref="DCO17:DCR17"/>
    <mergeCell ref="DCS17:DCV17"/>
    <mergeCell ref="DCW17:DCZ17"/>
    <mergeCell ref="DDA17:DDD17"/>
    <mergeCell ref="CXY17:CYB17"/>
    <mergeCell ref="CYC17:CYF17"/>
    <mergeCell ref="CYG17:CYJ17"/>
    <mergeCell ref="CYK17:CYN17"/>
    <mergeCell ref="CYO17:CYR17"/>
    <mergeCell ref="CYS17:CYV17"/>
    <mergeCell ref="CYW17:CYZ17"/>
    <mergeCell ref="CZA17:CZD17"/>
    <mergeCell ref="CZE17:CZH17"/>
    <mergeCell ref="CZI17:CZL17"/>
    <mergeCell ref="CZM17:CZP17"/>
    <mergeCell ref="CZQ17:CZT17"/>
    <mergeCell ref="CZU17:CZX17"/>
    <mergeCell ref="CZY17:DAB17"/>
    <mergeCell ref="DAC17:DAF17"/>
    <mergeCell ref="DAG17:DAJ17"/>
    <mergeCell ref="DAK17:DAN17"/>
    <mergeCell ref="CVI17:CVL17"/>
    <mergeCell ref="CVM17:CVP17"/>
    <mergeCell ref="CVQ17:CVT17"/>
    <mergeCell ref="CVU17:CVX17"/>
    <mergeCell ref="CVY17:CWB17"/>
    <mergeCell ref="CWC17:CWF17"/>
    <mergeCell ref="CWG17:CWJ17"/>
    <mergeCell ref="CWK17:CWN17"/>
    <mergeCell ref="CWO17:CWR17"/>
    <mergeCell ref="CWS17:CWV17"/>
    <mergeCell ref="CWW17:CWZ17"/>
    <mergeCell ref="CXA17:CXD17"/>
    <mergeCell ref="CXE17:CXH17"/>
    <mergeCell ref="CXI17:CXL17"/>
    <mergeCell ref="CXM17:CXP17"/>
    <mergeCell ref="CXQ17:CXT17"/>
    <mergeCell ref="CXU17:CXX17"/>
    <mergeCell ref="CSS17:CSV17"/>
    <mergeCell ref="CSW17:CSZ17"/>
    <mergeCell ref="CTA17:CTD17"/>
    <mergeCell ref="CTE17:CTH17"/>
    <mergeCell ref="CTI17:CTL17"/>
    <mergeCell ref="CTM17:CTP17"/>
    <mergeCell ref="CTQ17:CTT17"/>
    <mergeCell ref="CTU17:CTX17"/>
    <mergeCell ref="CTY17:CUB17"/>
    <mergeCell ref="CUC17:CUF17"/>
    <mergeCell ref="CUG17:CUJ17"/>
    <mergeCell ref="CUK17:CUN17"/>
    <mergeCell ref="CUO17:CUR17"/>
    <mergeCell ref="CUS17:CUV17"/>
    <mergeCell ref="CUW17:CUZ17"/>
    <mergeCell ref="CVA17:CVD17"/>
    <mergeCell ref="CVE17:CVH17"/>
    <mergeCell ref="CQC17:CQF17"/>
    <mergeCell ref="CQG17:CQJ17"/>
    <mergeCell ref="CQK17:CQN17"/>
    <mergeCell ref="CQO17:CQR17"/>
    <mergeCell ref="CQS17:CQV17"/>
    <mergeCell ref="CQW17:CQZ17"/>
    <mergeCell ref="CRA17:CRD17"/>
    <mergeCell ref="CRE17:CRH17"/>
    <mergeCell ref="CRI17:CRL17"/>
    <mergeCell ref="CRM17:CRP17"/>
    <mergeCell ref="CRQ17:CRT17"/>
    <mergeCell ref="CRU17:CRX17"/>
    <mergeCell ref="CRY17:CSB17"/>
    <mergeCell ref="CSC17:CSF17"/>
    <mergeCell ref="CSG17:CSJ17"/>
    <mergeCell ref="CSK17:CSN17"/>
    <mergeCell ref="CSO17:CSR17"/>
    <mergeCell ref="CNM17:CNP17"/>
    <mergeCell ref="CNQ17:CNT17"/>
    <mergeCell ref="CNU17:CNX17"/>
    <mergeCell ref="CNY17:COB17"/>
    <mergeCell ref="COC17:COF17"/>
    <mergeCell ref="COG17:COJ17"/>
    <mergeCell ref="COK17:CON17"/>
    <mergeCell ref="COO17:COR17"/>
    <mergeCell ref="COS17:COV17"/>
    <mergeCell ref="COW17:COZ17"/>
    <mergeCell ref="CPA17:CPD17"/>
    <mergeCell ref="CPE17:CPH17"/>
    <mergeCell ref="CPI17:CPL17"/>
    <mergeCell ref="CPM17:CPP17"/>
    <mergeCell ref="CPQ17:CPT17"/>
    <mergeCell ref="CPU17:CPX17"/>
    <mergeCell ref="CPY17:CQB17"/>
    <mergeCell ref="CKW17:CKZ17"/>
    <mergeCell ref="CLA17:CLD17"/>
    <mergeCell ref="CLE17:CLH17"/>
    <mergeCell ref="CLI17:CLL17"/>
    <mergeCell ref="CLM17:CLP17"/>
    <mergeCell ref="CLQ17:CLT17"/>
    <mergeCell ref="CLU17:CLX17"/>
    <mergeCell ref="CLY17:CMB17"/>
    <mergeCell ref="CMC17:CMF17"/>
    <mergeCell ref="CMG17:CMJ17"/>
    <mergeCell ref="CMK17:CMN17"/>
    <mergeCell ref="CMO17:CMR17"/>
    <mergeCell ref="CMS17:CMV17"/>
    <mergeCell ref="CMW17:CMZ17"/>
    <mergeCell ref="CNA17:CND17"/>
    <mergeCell ref="CNE17:CNH17"/>
    <mergeCell ref="CNI17:CNL17"/>
    <mergeCell ref="CIG17:CIJ17"/>
    <mergeCell ref="CIK17:CIN17"/>
    <mergeCell ref="CIO17:CIR17"/>
    <mergeCell ref="CIS17:CIV17"/>
    <mergeCell ref="CIW17:CIZ17"/>
    <mergeCell ref="CJA17:CJD17"/>
    <mergeCell ref="CJE17:CJH17"/>
    <mergeCell ref="CJI17:CJL17"/>
    <mergeCell ref="CJM17:CJP17"/>
    <mergeCell ref="CJQ17:CJT17"/>
    <mergeCell ref="CJU17:CJX17"/>
    <mergeCell ref="CJY17:CKB17"/>
    <mergeCell ref="CKC17:CKF17"/>
    <mergeCell ref="CKG17:CKJ17"/>
    <mergeCell ref="CKK17:CKN17"/>
    <mergeCell ref="CKO17:CKR17"/>
    <mergeCell ref="CKS17:CKV17"/>
    <mergeCell ref="CFQ17:CFT17"/>
    <mergeCell ref="CFU17:CFX17"/>
    <mergeCell ref="CFY17:CGB17"/>
    <mergeCell ref="CGC17:CGF17"/>
    <mergeCell ref="CGG17:CGJ17"/>
    <mergeCell ref="CGK17:CGN17"/>
    <mergeCell ref="CGO17:CGR17"/>
    <mergeCell ref="CGS17:CGV17"/>
    <mergeCell ref="CGW17:CGZ17"/>
    <mergeCell ref="CHA17:CHD17"/>
    <mergeCell ref="CHE17:CHH17"/>
    <mergeCell ref="CHI17:CHL17"/>
    <mergeCell ref="CHM17:CHP17"/>
    <mergeCell ref="CHQ17:CHT17"/>
    <mergeCell ref="CHU17:CHX17"/>
    <mergeCell ref="CHY17:CIB17"/>
    <mergeCell ref="CIC17:CIF17"/>
    <mergeCell ref="CDA17:CDD17"/>
    <mergeCell ref="CDE17:CDH17"/>
    <mergeCell ref="CDI17:CDL17"/>
    <mergeCell ref="CDM17:CDP17"/>
    <mergeCell ref="CDQ17:CDT17"/>
    <mergeCell ref="CDU17:CDX17"/>
    <mergeCell ref="CDY17:CEB17"/>
    <mergeCell ref="CEC17:CEF17"/>
    <mergeCell ref="CEG17:CEJ17"/>
    <mergeCell ref="CEK17:CEN17"/>
    <mergeCell ref="CEO17:CER17"/>
    <mergeCell ref="CES17:CEV17"/>
    <mergeCell ref="CEW17:CEZ17"/>
    <mergeCell ref="CFA17:CFD17"/>
    <mergeCell ref="CFE17:CFH17"/>
    <mergeCell ref="CFI17:CFL17"/>
    <mergeCell ref="CFM17:CFP17"/>
    <mergeCell ref="CAK17:CAN17"/>
    <mergeCell ref="CAO17:CAR17"/>
    <mergeCell ref="CAS17:CAV17"/>
    <mergeCell ref="CAW17:CAZ17"/>
    <mergeCell ref="CBA17:CBD17"/>
    <mergeCell ref="CBE17:CBH17"/>
    <mergeCell ref="CBI17:CBL17"/>
    <mergeCell ref="CBM17:CBP17"/>
    <mergeCell ref="CBQ17:CBT17"/>
    <mergeCell ref="CBU17:CBX17"/>
    <mergeCell ref="CBY17:CCB17"/>
    <mergeCell ref="CCC17:CCF17"/>
    <mergeCell ref="CCG17:CCJ17"/>
    <mergeCell ref="CCK17:CCN17"/>
    <mergeCell ref="CCO17:CCR17"/>
    <mergeCell ref="CCS17:CCV17"/>
    <mergeCell ref="CCW17:CCZ17"/>
    <mergeCell ref="BXU17:BXX17"/>
    <mergeCell ref="BXY17:BYB17"/>
    <mergeCell ref="BYC17:BYF17"/>
    <mergeCell ref="BYG17:BYJ17"/>
    <mergeCell ref="BYK17:BYN17"/>
    <mergeCell ref="BYO17:BYR17"/>
    <mergeCell ref="BYS17:BYV17"/>
    <mergeCell ref="BYW17:BYZ17"/>
    <mergeCell ref="BZA17:BZD17"/>
    <mergeCell ref="BZE17:BZH17"/>
    <mergeCell ref="BZI17:BZL17"/>
    <mergeCell ref="BZM17:BZP17"/>
    <mergeCell ref="BZQ17:BZT17"/>
    <mergeCell ref="BZU17:BZX17"/>
    <mergeCell ref="BZY17:CAB17"/>
    <mergeCell ref="CAC17:CAF17"/>
    <mergeCell ref="CAG17:CAJ17"/>
    <mergeCell ref="BVE17:BVH17"/>
    <mergeCell ref="BVI17:BVL17"/>
    <mergeCell ref="BVM17:BVP17"/>
    <mergeCell ref="BVQ17:BVT17"/>
    <mergeCell ref="BVU17:BVX17"/>
    <mergeCell ref="BVY17:BWB17"/>
    <mergeCell ref="BWC17:BWF17"/>
    <mergeCell ref="BWG17:BWJ17"/>
    <mergeCell ref="BWK17:BWN17"/>
    <mergeCell ref="BWO17:BWR17"/>
    <mergeCell ref="BWS17:BWV17"/>
    <mergeCell ref="BWW17:BWZ17"/>
    <mergeCell ref="BXA17:BXD17"/>
    <mergeCell ref="BXE17:BXH17"/>
    <mergeCell ref="BXI17:BXL17"/>
    <mergeCell ref="BXM17:BXP17"/>
    <mergeCell ref="BXQ17:BXT17"/>
    <mergeCell ref="BSO17:BSR17"/>
    <mergeCell ref="BSS17:BSV17"/>
    <mergeCell ref="BSW17:BSZ17"/>
    <mergeCell ref="BTA17:BTD17"/>
    <mergeCell ref="BTE17:BTH17"/>
    <mergeCell ref="BTI17:BTL17"/>
    <mergeCell ref="BTM17:BTP17"/>
    <mergeCell ref="BTQ17:BTT17"/>
    <mergeCell ref="BTU17:BTX17"/>
    <mergeCell ref="BTY17:BUB17"/>
    <mergeCell ref="BUC17:BUF17"/>
    <mergeCell ref="BUG17:BUJ17"/>
    <mergeCell ref="BUK17:BUN17"/>
    <mergeCell ref="BUO17:BUR17"/>
    <mergeCell ref="BUS17:BUV17"/>
    <mergeCell ref="BUW17:BUZ17"/>
    <mergeCell ref="BVA17:BVD17"/>
    <mergeCell ref="BPY17:BQB17"/>
    <mergeCell ref="BQC17:BQF17"/>
    <mergeCell ref="BQG17:BQJ17"/>
    <mergeCell ref="BQK17:BQN17"/>
    <mergeCell ref="BQO17:BQR17"/>
    <mergeCell ref="BQS17:BQV17"/>
    <mergeCell ref="BQW17:BQZ17"/>
    <mergeCell ref="BRA17:BRD17"/>
    <mergeCell ref="BRE17:BRH17"/>
    <mergeCell ref="BRI17:BRL17"/>
    <mergeCell ref="BRM17:BRP17"/>
    <mergeCell ref="BRQ17:BRT17"/>
    <mergeCell ref="BRU17:BRX17"/>
    <mergeCell ref="BRY17:BSB17"/>
    <mergeCell ref="BSC17:BSF17"/>
    <mergeCell ref="BSG17:BSJ17"/>
    <mergeCell ref="BSK17:BSN17"/>
    <mergeCell ref="BNI17:BNL17"/>
    <mergeCell ref="BNM17:BNP17"/>
    <mergeCell ref="BNQ17:BNT17"/>
    <mergeCell ref="BNU17:BNX17"/>
    <mergeCell ref="BNY17:BOB17"/>
    <mergeCell ref="BOC17:BOF17"/>
    <mergeCell ref="BOG17:BOJ17"/>
    <mergeCell ref="BOK17:BON17"/>
    <mergeCell ref="BOO17:BOR17"/>
    <mergeCell ref="BOS17:BOV17"/>
    <mergeCell ref="BOW17:BOZ17"/>
    <mergeCell ref="BPA17:BPD17"/>
    <mergeCell ref="BPE17:BPH17"/>
    <mergeCell ref="BPI17:BPL17"/>
    <mergeCell ref="BPM17:BPP17"/>
    <mergeCell ref="BPQ17:BPT17"/>
    <mergeCell ref="BPU17:BPX17"/>
    <mergeCell ref="BKS17:BKV17"/>
    <mergeCell ref="BKW17:BKZ17"/>
    <mergeCell ref="BLA17:BLD17"/>
    <mergeCell ref="BLE17:BLH17"/>
    <mergeCell ref="BLI17:BLL17"/>
    <mergeCell ref="BLM17:BLP17"/>
    <mergeCell ref="BLQ17:BLT17"/>
    <mergeCell ref="BLU17:BLX17"/>
    <mergeCell ref="BLY17:BMB17"/>
    <mergeCell ref="BMC17:BMF17"/>
    <mergeCell ref="BMG17:BMJ17"/>
    <mergeCell ref="BMK17:BMN17"/>
    <mergeCell ref="BMO17:BMR17"/>
    <mergeCell ref="BMS17:BMV17"/>
    <mergeCell ref="BMW17:BMZ17"/>
    <mergeCell ref="BNA17:BND17"/>
    <mergeCell ref="BNE17:BNH17"/>
    <mergeCell ref="BIC17:BIF17"/>
    <mergeCell ref="BIG17:BIJ17"/>
    <mergeCell ref="BIK17:BIN17"/>
    <mergeCell ref="BIO17:BIR17"/>
    <mergeCell ref="BIS17:BIV17"/>
    <mergeCell ref="BIW17:BIZ17"/>
    <mergeCell ref="BJA17:BJD17"/>
    <mergeCell ref="BJE17:BJH17"/>
    <mergeCell ref="BJI17:BJL17"/>
    <mergeCell ref="BJM17:BJP17"/>
    <mergeCell ref="BJQ17:BJT17"/>
    <mergeCell ref="BJU17:BJX17"/>
    <mergeCell ref="BJY17:BKB17"/>
    <mergeCell ref="BKC17:BKF17"/>
    <mergeCell ref="BKG17:BKJ17"/>
    <mergeCell ref="BKK17:BKN17"/>
    <mergeCell ref="BKO17:BKR17"/>
    <mergeCell ref="BFM17:BFP17"/>
    <mergeCell ref="BFQ17:BFT17"/>
    <mergeCell ref="BFU17:BFX17"/>
    <mergeCell ref="BFY17:BGB17"/>
    <mergeCell ref="BGC17:BGF17"/>
    <mergeCell ref="BGG17:BGJ17"/>
    <mergeCell ref="BGK17:BGN17"/>
    <mergeCell ref="BGO17:BGR17"/>
    <mergeCell ref="BGS17:BGV17"/>
    <mergeCell ref="BGW17:BGZ17"/>
    <mergeCell ref="BHA17:BHD17"/>
    <mergeCell ref="BHE17:BHH17"/>
    <mergeCell ref="BHI17:BHL17"/>
    <mergeCell ref="BHM17:BHP17"/>
    <mergeCell ref="BHQ17:BHT17"/>
    <mergeCell ref="BHU17:BHX17"/>
    <mergeCell ref="BHY17:BIB17"/>
    <mergeCell ref="BCW17:BCZ17"/>
    <mergeCell ref="BDA17:BDD17"/>
    <mergeCell ref="BDE17:BDH17"/>
    <mergeCell ref="BDI17:BDL17"/>
    <mergeCell ref="BDM17:BDP17"/>
    <mergeCell ref="BDQ17:BDT17"/>
    <mergeCell ref="BDU17:BDX17"/>
    <mergeCell ref="BDY17:BEB17"/>
    <mergeCell ref="BEC17:BEF17"/>
    <mergeCell ref="BEG17:BEJ17"/>
    <mergeCell ref="BEK17:BEN17"/>
    <mergeCell ref="BEO17:BER17"/>
    <mergeCell ref="BES17:BEV17"/>
    <mergeCell ref="BEW17:BEZ17"/>
    <mergeCell ref="BFA17:BFD17"/>
    <mergeCell ref="BFE17:BFH17"/>
    <mergeCell ref="BFI17:BFL17"/>
    <mergeCell ref="BAG17:BAJ17"/>
    <mergeCell ref="BAK17:BAN17"/>
    <mergeCell ref="BAO17:BAR17"/>
    <mergeCell ref="BAS17:BAV17"/>
    <mergeCell ref="BAW17:BAZ17"/>
    <mergeCell ref="BBA17:BBD17"/>
    <mergeCell ref="BBE17:BBH17"/>
    <mergeCell ref="BBI17:BBL17"/>
    <mergeCell ref="BBM17:BBP17"/>
    <mergeCell ref="BBQ17:BBT17"/>
    <mergeCell ref="BBU17:BBX17"/>
    <mergeCell ref="BBY17:BCB17"/>
    <mergeCell ref="BCC17:BCF17"/>
    <mergeCell ref="BCG17:BCJ17"/>
    <mergeCell ref="BCK17:BCN17"/>
    <mergeCell ref="BCO17:BCR17"/>
    <mergeCell ref="BCS17:BCV17"/>
    <mergeCell ref="AXQ17:AXT17"/>
    <mergeCell ref="AXU17:AXX17"/>
    <mergeCell ref="AXY17:AYB17"/>
    <mergeCell ref="AYC17:AYF17"/>
    <mergeCell ref="AYG17:AYJ17"/>
    <mergeCell ref="AYK17:AYN17"/>
    <mergeCell ref="AYO17:AYR17"/>
    <mergeCell ref="AYS17:AYV17"/>
    <mergeCell ref="AYW17:AYZ17"/>
    <mergeCell ref="AZA17:AZD17"/>
    <mergeCell ref="AZE17:AZH17"/>
    <mergeCell ref="AZI17:AZL17"/>
    <mergeCell ref="AZM17:AZP17"/>
    <mergeCell ref="AZQ17:AZT17"/>
    <mergeCell ref="AZU17:AZX17"/>
    <mergeCell ref="AZY17:BAB17"/>
    <mergeCell ref="BAC17:BAF17"/>
    <mergeCell ref="AVA17:AVD17"/>
    <mergeCell ref="AVE17:AVH17"/>
    <mergeCell ref="AVI17:AVL17"/>
    <mergeCell ref="AVM17:AVP17"/>
    <mergeCell ref="AVQ17:AVT17"/>
    <mergeCell ref="AVU17:AVX17"/>
    <mergeCell ref="AVY17:AWB17"/>
    <mergeCell ref="AWC17:AWF17"/>
    <mergeCell ref="AWG17:AWJ17"/>
    <mergeCell ref="AWK17:AWN17"/>
    <mergeCell ref="AWO17:AWR17"/>
    <mergeCell ref="AWS17:AWV17"/>
    <mergeCell ref="AWW17:AWZ17"/>
    <mergeCell ref="AXA17:AXD17"/>
    <mergeCell ref="AXE17:AXH17"/>
    <mergeCell ref="AXI17:AXL17"/>
    <mergeCell ref="AXM17:AXP17"/>
    <mergeCell ref="ASK17:ASN17"/>
    <mergeCell ref="ASO17:ASR17"/>
    <mergeCell ref="ASS17:ASV17"/>
    <mergeCell ref="ASW17:ASZ17"/>
    <mergeCell ref="ATA17:ATD17"/>
    <mergeCell ref="ATE17:ATH17"/>
    <mergeCell ref="ATI17:ATL17"/>
    <mergeCell ref="ATM17:ATP17"/>
    <mergeCell ref="ATQ17:ATT17"/>
    <mergeCell ref="ATU17:ATX17"/>
    <mergeCell ref="ATY17:AUB17"/>
    <mergeCell ref="AUC17:AUF17"/>
    <mergeCell ref="AUG17:AUJ17"/>
    <mergeCell ref="AUK17:AUN17"/>
    <mergeCell ref="AUO17:AUR17"/>
    <mergeCell ref="AUS17:AUV17"/>
    <mergeCell ref="AUW17:AUZ17"/>
    <mergeCell ref="APU17:APX17"/>
    <mergeCell ref="APY17:AQB17"/>
    <mergeCell ref="AQC17:AQF17"/>
    <mergeCell ref="AQG17:AQJ17"/>
    <mergeCell ref="AQK17:AQN17"/>
    <mergeCell ref="AQO17:AQR17"/>
    <mergeCell ref="AQS17:AQV17"/>
    <mergeCell ref="AQW17:AQZ17"/>
    <mergeCell ref="ARA17:ARD17"/>
    <mergeCell ref="ARE17:ARH17"/>
    <mergeCell ref="ARI17:ARL17"/>
    <mergeCell ref="ARM17:ARP17"/>
    <mergeCell ref="ARQ17:ART17"/>
    <mergeCell ref="ARU17:ARX17"/>
    <mergeCell ref="ARY17:ASB17"/>
    <mergeCell ref="ASC17:ASF17"/>
    <mergeCell ref="ASG17:ASJ17"/>
    <mergeCell ref="ANE17:ANH17"/>
    <mergeCell ref="ANI17:ANL17"/>
    <mergeCell ref="ANM17:ANP17"/>
    <mergeCell ref="ANQ17:ANT17"/>
    <mergeCell ref="ANU17:ANX17"/>
    <mergeCell ref="ANY17:AOB17"/>
    <mergeCell ref="AOC17:AOF17"/>
    <mergeCell ref="AOG17:AOJ17"/>
    <mergeCell ref="AOK17:AON17"/>
    <mergeCell ref="AOO17:AOR17"/>
    <mergeCell ref="AOS17:AOV17"/>
    <mergeCell ref="AOW17:AOZ17"/>
    <mergeCell ref="APA17:APD17"/>
    <mergeCell ref="APE17:APH17"/>
    <mergeCell ref="API17:APL17"/>
    <mergeCell ref="APM17:APP17"/>
    <mergeCell ref="APQ17:APT17"/>
    <mergeCell ref="AKO17:AKR17"/>
    <mergeCell ref="AKS17:AKV17"/>
    <mergeCell ref="AKW17:AKZ17"/>
    <mergeCell ref="ALA17:ALD17"/>
    <mergeCell ref="ALE17:ALH17"/>
    <mergeCell ref="ALI17:ALL17"/>
    <mergeCell ref="ALM17:ALP17"/>
    <mergeCell ref="ALQ17:ALT17"/>
    <mergeCell ref="ALU17:ALX17"/>
    <mergeCell ref="ALY17:AMB17"/>
    <mergeCell ref="AMC17:AMF17"/>
    <mergeCell ref="AMG17:AMJ17"/>
    <mergeCell ref="AMK17:AMN17"/>
    <mergeCell ref="AMO17:AMR17"/>
    <mergeCell ref="AMS17:AMV17"/>
    <mergeCell ref="AMW17:AMZ17"/>
    <mergeCell ref="ANA17:AND17"/>
    <mergeCell ref="AHY17:AIB17"/>
    <mergeCell ref="AIC17:AIF17"/>
    <mergeCell ref="AIG17:AIJ17"/>
    <mergeCell ref="AIK17:AIN17"/>
    <mergeCell ref="AIO17:AIR17"/>
    <mergeCell ref="AIS17:AIV17"/>
    <mergeCell ref="AIW17:AIZ17"/>
    <mergeCell ref="AJA17:AJD17"/>
    <mergeCell ref="AJE17:AJH17"/>
    <mergeCell ref="AJI17:AJL17"/>
    <mergeCell ref="AJM17:AJP17"/>
    <mergeCell ref="AJQ17:AJT17"/>
    <mergeCell ref="AJU17:AJX17"/>
    <mergeCell ref="AJY17:AKB17"/>
    <mergeCell ref="AKC17:AKF17"/>
    <mergeCell ref="AKG17:AKJ17"/>
    <mergeCell ref="AKK17:AKN17"/>
    <mergeCell ref="AFI17:AFL17"/>
    <mergeCell ref="AFM17:AFP17"/>
    <mergeCell ref="AFQ17:AFT17"/>
    <mergeCell ref="AFU17:AFX17"/>
    <mergeCell ref="AFY17:AGB17"/>
    <mergeCell ref="AGC17:AGF17"/>
    <mergeCell ref="AGG17:AGJ17"/>
    <mergeCell ref="AGK17:AGN17"/>
    <mergeCell ref="AGO17:AGR17"/>
    <mergeCell ref="AGS17:AGV17"/>
    <mergeCell ref="AGW17:AGZ17"/>
    <mergeCell ref="AHA17:AHD17"/>
    <mergeCell ref="AHE17:AHH17"/>
    <mergeCell ref="AHI17:AHL17"/>
    <mergeCell ref="AHM17:AHP17"/>
    <mergeCell ref="AHQ17:AHT17"/>
    <mergeCell ref="AHU17:AHX17"/>
    <mergeCell ref="ACS17:ACV17"/>
    <mergeCell ref="ACW17:ACZ17"/>
    <mergeCell ref="ADA17:ADD17"/>
    <mergeCell ref="ADE17:ADH17"/>
    <mergeCell ref="ADI17:ADL17"/>
    <mergeCell ref="ADM17:ADP17"/>
    <mergeCell ref="ADQ17:ADT17"/>
    <mergeCell ref="ADU17:ADX17"/>
    <mergeCell ref="ADY17:AEB17"/>
    <mergeCell ref="AEC17:AEF17"/>
    <mergeCell ref="AEG17:AEJ17"/>
    <mergeCell ref="AEK17:AEN17"/>
    <mergeCell ref="AEO17:AER17"/>
    <mergeCell ref="AES17:AEV17"/>
    <mergeCell ref="AEW17:AEZ17"/>
    <mergeCell ref="AFA17:AFD17"/>
    <mergeCell ref="AFE17:AFH17"/>
    <mergeCell ref="AAC17:AAF17"/>
    <mergeCell ref="AAG17:AAJ17"/>
    <mergeCell ref="AAK17:AAN17"/>
    <mergeCell ref="AAO17:AAR17"/>
    <mergeCell ref="AAS17:AAV17"/>
    <mergeCell ref="AAW17:AAZ17"/>
    <mergeCell ref="ABA17:ABD17"/>
    <mergeCell ref="ABE17:ABH17"/>
    <mergeCell ref="ABI17:ABL17"/>
    <mergeCell ref="ABM17:ABP17"/>
    <mergeCell ref="ABQ17:ABT17"/>
    <mergeCell ref="ABU17:ABX17"/>
    <mergeCell ref="ABY17:ACB17"/>
    <mergeCell ref="ACC17:ACF17"/>
    <mergeCell ref="ACG17:ACJ17"/>
    <mergeCell ref="ACK17:ACN17"/>
    <mergeCell ref="ACO17:ACR17"/>
    <mergeCell ref="XM17:XP17"/>
    <mergeCell ref="XQ17:XT17"/>
    <mergeCell ref="XU17:XX17"/>
    <mergeCell ref="XY17:YB17"/>
    <mergeCell ref="YC17:YF17"/>
    <mergeCell ref="YG17:YJ17"/>
    <mergeCell ref="YK17:YN17"/>
    <mergeCell ref="YO17:YR17"/>
    <mergeCell ref="YS17:YV17"/>
    <mergeCell ref="YW17:YZ17"/>
    <mergeCell ref="ZA17:ZD17"/>
    <mergeCell ref="ZE17:ZH17"/>
    <mergeCell ref="ZI17:ZL17"/>
    <mergeCell ref="ZM17:ZP17"/>
    <mergeCell ref="ZQ17:ZT17"/>
    <mergeCell ref="ZU17:ZX17"/>
    <mergeCell ref="ZY17:AAB17"/>
    <mergeCell ref="UW17:UZ17"/>
    <mergeCell ref="VA17:VD17"/>
    <mergeCell ref="VE17:VH17"/>
    <mergeCell ref="VI17:VL17"/>
    <mergeCell ref="VM17:VP17"/>
    <mergeCell ref="VQ17:VT17"/>
    <mergeCell ref="VU17:VX17"/>
    <mergeCell ref="VY17:WB17"/>
    <mergeCell ref="WC17:WF17"/>
    <mergeCell ref="WG17:WJ17"/>
    <mergeCell ref="WK17:WN17"/>
    <mergeCell ref="WO17:WR17"/>
    <mergeCell ref="WS17:WV17"/>
    <mergeCell ref="WW17:WZ17"/>
    <mergeCell ref="XA17:XD17"/>
    <mergeCell ref="XE17:XH17"/>
    <mergeCell ref="XI17:XL17"/>
    <mergeCell ref="SG17:SJ17"/>
    <mergeCell ref="SK17:SN17"/>
    <mergeCell ref="SO17:SR17"/>
    <mergeCell ref="SS17:SV17"/>
    <mergeCell ref="SW17:SZ17"/>
    <mergeCell ref="TA17:TD17"/>
    <mergeCell ref="TE17:TH17"/>
    <mergeCell ref="TI17:TL17"/>
    <mergeCell ref="TM17:TP17"/>
    <mergeCell ref="TQ17:TT17"/>
    <mergeCell ref="TU17:TX17"/>
    <mergeCell ref="TY17:UB17"/>
    <mergeCell ref="UC17:UF17"/>
    <mergeCell ref="UG17:UJ17"/>
    <mergeCell ref="UK17:UN17"/>
    <mergeCell ref="UO17:UR17"/>
    <mergeCell ref="US17:UV17"/>
    <mergeCell ref="PQ17:PT17"/>
    <mergeCell ref="PU17:PX17"/>
    <mergeCell ref="PY17:QB17"/>
    <mergeCell ref="QC17:QF17"/>
    <mergeCell ref="QG17:QJ17"/>
    <mergeCell ref="QK17:QN17"/>
    <mergeCell ref="QO17:QR17"/>
    <mergeCell ref="QS17:QV17"/>
    <mergeCell ref="QW17:QZ17"/>
    <mergeCell ref="RA17:RD17"/>
    <mergeCell ref="RE17:RH17"/>
    <mergeCell ref="RI17:RL17"/>
    <mergeCell ref="RM17:RP17"/>
    <mergeCell ref="RQ17:RT17"/>
    <mergeCell ref="RU17:RX17"/>
    <mergeCell ref="RY17:SB17"/>
    <mergeCell ref="SC17:SF17"/>
    <mergeCell ref="NA17:ND17"/>
    <mergeCell ref="NE17:NH17"/>
    <mergeCell ref="NI17:NL17"/>
    <mergeCell ref="NM17:NP17"/>
    <mergeCell ref="NQ17:NT17"/>
    <mergeCell ref="NU17:NX17"/>
    <mergeCell ref="NY17:OB17"/>
    <mergeCell ref="OC17:OF17"/>
    <mergeCell ref="OG17:OJ17"/>
    <mergeCell ref="OK17:ON17"/>
    <mergeCell ref="OO17:OR17"/>
    <mergeCell ref="OS17:OV17"/>
    <mergeCell ref="OW17:OZ17"/>
    <mergeCell ref="PA17:PD17"/>
    <mergeCell ref="PE17:PH17"/>
    <mergeCell ref="PI17:PL17"/>
    <mergeCell ref="PM17:PP17"/>
    <mergeCell ref="KK17:KN17"/>
    <mergeCell ref="KO17:KR17"/>
    <mergeCell ref="KS17:KV17"/>
    <mergeCell ref="KW17:KZ17"/>
    <mergeCell ref="LA17:LD17"/>
    <mergeCell ref="LE17:LH17"/>
    <mergeCell ref="LI17:LL17"/>
    <mergeCell ref="LM17:LP17"/>
    <mergeCell ref="LQ17:LT17"/>
    <mergeCell ref="LU17:LX17"/>
    <mergeCell ref="LY17:MB17"/>
    <mergeCell ref="MC17:MF17"/>
    <mergeCell ref="MG17:MJ17"/>
    <mergeCell ref="MK17:MN17"/>
    <mergeCell ref="MO17:MR17"/>
    <mergeCell ref="MS17:MV17"/>
    <mergeCell ref="MW17:MZ17"/>
    <mergeCell ref="HU17:HX17"/>
    <mergeCell ref="HY17:IB17"/>
    <mergeCell ref="IC17:IF17"/>
    <mergeCell ref="IG17:IJ17"/>
    <mergeCell ref="IK17:IN17"/>
    <mergeCell ref="IO17:IR17"/>
    <mergeCell ref="IS17:IV17"/>
    <mergeCell ref="IW17:IZ17"/>
    <mergeCell ref="JA17:JD17"/>
    <mergeCell ref="JE17:JH17"/>
    <mergeCell ref="JI17:JL17"/>
    <mergeCell ref="JM17:JP17"/>
    <mergeCell ref="JQ17:JT17"/>
    <mergeCell ref="JU17:JX17"/>
    <mergeCell ref="JY17:KB17"/>
    <mergeCell ref="KC17:KF17"/>
    <mergeCell ref="KG17:KJ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B64:E64"/>
    <mergeCell ref="B65:E65"/>
    <mergeCell ref="B58:E58"/>
    <mergeCell ref="B59:E59"/>
    <mergeCell ref="B60:E60"/>
    <mergeCell ref="B61:E61"/>
    <mergeCell ref="B62:E62"/>
    <mergeCell ref="B63:E63"/>
    <mergeCell ref="B52:E52"/>
    <mergeCell ref="B53:E53"/>
    <mergeCell ref="B54:E54"/>
    <mergeCell ref="B55:E55"/>
    <mergeCell ref="B56:E56"/>
    <mergeCell ref="B57:E57"/>
    <mergeCell ref="B46:E46"/>
    <mergeCell ref="B47:E47"/>
    <mergeCell ref="B48:E48"/>
    <mergeCell ref="B49:E49"/>
    <mergeCell ref="B50:E50"/>
    <mergeCell ref="B51:E51"/>
    <mergeCell ref="B40:E40"/>
    <mergeCell ref="B41:E41"/>
    <mergeCell ref="B42:E42"/>
    <mergeCell ref="B43:E43"/>
    <mergeCell ref="B44:E44"/>
    <mergeCell ref="B45:E45"/>
    <mergeCell ref="B24:D24"/>
    <mergeCell ref="B33:D33"/>
    <mergeCell ref="B34:D34"/>
    <mergeCell ref="B35:D35"/>
    <mergeCell ref="B36:D36"/>
    <mergeCell ref="B37:D37"/>
    <mergeCell ref="B31:D31"/>
    <mergeCell ref="B26:E26"/>
    <mergeCell ref="B27:E27"/>
    <mergeCell ref="B28:E28"/>
    <mergeCell ref="B29:E29"/>
    <mergeCell ref="B30:E30"/>
    <mergeCell ref="B38:D38"/>
    <mergeCell ref="G8:V8"/>
    <mergeCell ref="B14:E14"/>
    <mergeCell ref="B16:E16"/>
    <mergeCell ref="B10:E10"/>
    <mergeCell ref="B11:E11"/>
    <mergeCell ref="B12:E12"/>
    <mergeCell ref="B13:E13"/>
    <mergeCell ref="B1:E1"/>
    <mergeCell ref="B5:E5"/>
    <mergeCell ref="B6:E6"/>
    <mergeCell ref="B8:E8"/>
    <mergeCell ref="B9:E9"/>
    <mergeCell ref="B15:E15"/>
    <mergeCell ref="G9:V9"/>
    <mergeCell ref="A17:D17"/>
    <mergeCell ref="E17:H17"/>
    <mergeCell ref="I17:L17"/>
    <mergeCell ref="M17:P17"/>
    <mergeCell ref="Q17:T17"/>
    <mergeCell ref="U17:X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A2CF-532B-4B56-9B07-5A8432A30E8B}">
  <sheetPr codeName="Sheet19">
    <tabColor theme="4" tint="0.79998168889431442"/>
    <pageSetUpPr fitToPage="1"/>
  </sheetPr>
  <dimension ref="A1:S75"/>
  <sheetViews>
    <sheetView topLeftCell="A6" zoomScaleNormal="100" workbookViewId="0">
      <selection activeCell="L6" sqref="L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748" t="s">
        <v>6</v>
      </c>
      <c r="C3" s="1170"/>
      <c r="D3" s="1153" t="str">
        <f>""&amp;'General Instructions'!I6</f>
        <v>Administrative support services to EUSPA</v>
      </c>
      <c r="E3" s="749"/>
      <c r="F3" s="749"/>
      <c r="G3" s="749"/>
      <c r="H3" s="749"/>
      <c r="I3" s="749"/>
      <c r="J3" s="750"/>
      <c r="K3" s="586"/>
      <c r="L3" s="586"/>
      <c r="M3" s="586"/>
      <c r="N3" s="586"/>
      <c r="O3" s="586"/>
      <c r="P3" s="586"/>
      <c r="Q3" s="587"/>
    </row>
    <row r="4" spans="1:17" ht="15.9" customHeight="1" x14ac:dyDescent="0.3">
      <c r="A4" s="24"/>
      <c r="B4" s="748" t="s">
        <v>9</v>
      </c>
      <c r="C4" s="1170"/>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154" t="str">
        <f>""&amp;'General Instructions'!I11</f>
        <v/>
      </c>
      <c r="E8" s="751"/>
      <c r="F8" s="1171"/>
      <c r="G8" s="159"/>
      <c r="H8" s="161"/>
      <c r="I8" s="161"/>
      <c r="J8" s="161"/>
      <c r="K8" s="133"/>
      <c r="L8" s="133"/>
      <c r="M8" s="295" t="s">
        <v>605</v>
      </c>
      <c r="N8" s="1172" t="s">
        <v>52</v>
      </c>
      <c r="O8" s="1043"/>
      <c r="P8" s="161"/>
      <c r="Q8" s="294"/>
    </row>
    <row r="9" spans="1:17" ht="15.9" customHeight="1" x14ac:dyDescent="0.3">
      <c r="B9" s="297" t="s">
        <v>338</v>
      </c>
      <c r="C9" s="133"/>
      <c r="D9" s="1154" t="str">
        <f>""&amp;'General Instructions'!I12</f>
        <v/>
      </c>
      <c r="E9" s="751"/>
      <c r="F9" s="1171"/>
      <c r="G9" s="159"/>
      <c r="H9" s="26"/>
      <c r="I9" s="133"/>
      <c r="J9" s="133"/>
      <c r="K9" s="133"/>
      <c r="L9" s="133"/>
      <c r="M9" s="295" t="s">
        <v>339</v>
      </c>
      <c r="N9" s="1173" t="str">
        <f>""&amp;'General Instructions'!I10</f>
        <v>2025</v>
      </c>
      <c r="O9" s="1044"/>
      <c r="P9" s="161"/>
      <c r="Q9" s="294"/>
    </row>
    <row r="10" spans="1:17" ht="15.9" customHeight="1" x14ac:dyDescent="0.3">
      <c r="B10" s="297" t="s">
        <v>12</v>
      </c>
      <c r="C10" s="26"/>
      <c r="D10" s="1161" t="str">
        <f>""&amp;'General Instructions'!I8</f>
        <v/>
      </c>
      <c r="E10" s="743"/>
      <c r="F10" s="744"/>
      <c r="G10" s="159"/>
      <c r="H10" s="26"/>
      <c r="I10" s="26"/>
      <c r="J10" s="133"/>
      <c r="K10" s="133"/>
      <c r="L10" s="133"/>
      <c r="M10" s="295" t="s">
        <v>728</v>
      </c>
      <c r="N10" s="1165" t="s">
        <v>729</v>
      </c>
      <c r="O10" s="473" t="s">
        <v>730</v>
      </c>
      <c r="P10" s="161"/>
      <c r="Q10" s="294"/>
    </row>
    <row r="11" spans="1:17" ht="15.9" customHeight="1" x14ac:dyDescent="0.3">
      <c r="B11" s="297" t="s">
        <v>521</v>
      </c>
      <c r="C11" s="26"/>
      <c r="D11" s="1174"/>
      <c r="E11" s="1384"/>
      <c r="F11" s="1385"/>
      <c r="G11" s="159"/>
      <c r="H11" s="26"/>
      <c r="I11" s="26"/>
      <c r="J11" s="133"/>
      <c r="K11" s="133"/>
      <c r="L11" s="133"/>
      <c r="M11" s="296" t="s">
        <v>340</v>
      </c>
      <c r="N11" s="1175"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176" t="s">
        <v>732</v>
      </c>
      <c r="E15" s="1176" t="s">
        <v>733</v>
      </c>
      <c r="F15" s="1176" t="s">
        <v>734</v>
      </c>
      <c r="G15" s="1176" t="s">
        <v>735</v>
      </c>
      <c r="H15" s="1176" t="s">
        <v>736</v>
      </c>
      <c r="I15" s="1176" t="s">
        <v>737</v>
      </c>
      <c r="J15" s="1176" t="s">
        <v>738</v>
      </c>
      <c r="K15" s="1176" t="s">
        <v>739</v>
      </c>
      <c r="L15" s="1176" t="s">
        <v>740</v>
      </c>
      <c r="M15" s="1176" t="s">
        <v>741</v>
      </c>
      <c r="N15" s="1176" t="s">
        <v>742</v>
      </c>
      <c r="O15" s="1177" t="s">
        <v>743</v>
      </c>
      <c r="P15" s="474"/>
      <c r="Q15" s="139"/>
    </row>
    <row r="16" spans="1:17" x14ac:dyDescent="0.3">
      <c r="B16" s="299" t="s">
        <v>744</v>
      </c>
      <c r="C16" s="133"/>
      <c r="D16" s="1176"/>
      <c r="E16" s="1176"/>
      <c r="F16" s="1176"/>
      <c r="G16" s="1176"/>
      <c r="H16" s="1176"/>
      <c r="I16" s="1176"/>
      <c r="J16" s="1176"/>
      <c r="K16" s="1176"/>
      <c r="L16" s="1176"/>
      <c r="M16" s="1176"/>
      <c r="N16" s="1176"/>
      <c r="O16" s="1178"/>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181" t="str">
        <f>IF('PCS - A1'!B16&lt;&gt;"",'PCS - A1'!B16,"")</f>
        <v/>
      </c>
      <c r="C21" s="301" t="s">
        <v>614</v>
      </c>
      <c r="D21" s="1182">
        <v>0</v>
      </c>
      <c r="E21" s="1182">
        <v>0</v>
      </c>
      <c r="F21" s="1182">
        <v>0</v>
      </c>
      <c r="G21" s="1182">
        <v>0</v>
      </c>
      <c r="H21" s="1182">
        <v>0</v>
      </c>
      <c r="I21" s="1182">
        <v>0</v>
      </c>
      <c r="J21" s="1182">
        <v>0</v>
      </c>
      <c r="K21" s="1182">
        <v>0</v>
      </c>
      <c r="L21" s="1182">
        <v>0</v>
      </c>
      <c r="M21" s="1182">
        <v>0</v>
      </c>
      <c r="N21" s="1182">
        <v>0</v>
      </c>
      <c r="O21" s="1182">
        <v>0</v>
      </c>
      <c r="P21" s="1183"/>
      <c r="Q21" s="139"/>
    </row>
    <row r="22" spans="1:17" ht="13.2" x14ac:dyDescent="0.25">
      <c r="A22" s="24"/>
      <c r="B22" s="1181" t="str">
        <f>IF('PCS - A1'!B17&lt;&gt;"",'PCS - A1'!B17,"")</f>
        <v/>
      </c>
      <c r="C22" s="301" t="s">
        <v>614</v>
      </c>
      <c r="D22" s="1182">
        <v>0</v>
      </c>
      <c r="E22" s="1182">
        <v>0</v>
      </c>
      <c r="F22" s="1182">
        <v>0</v>
      </c>
      <c r="G22" s="1182">
        <v>0</v>
      </c>
      <c r="H22" s="1182">
        <v>0</v>
      </c>
      <c r="I22" s="1182">
        <v>0</v>
      </c>
      <c r="J22" s="1182">
        <v>0</v>
      </c>
      <c r="K22" s="1182">
        <v>0</v>
      </c>
      <c r="L22" s="1182">
        <v>0</v>
      </c>
      <c r="M22" s="1182">
        <v>0</v>
      </c>
      <c r="N22" s="1182">
        <v>0</v>
      </c>
      <c r="O22" s="1182">
        <v>0</v>
      </c>
      <c r="P22" s="320"/>
      <c r="Q22" s="139"/>
    </row>
    <row r="23" spans="1:17" ht="13.2" x14ac:dyDescent="0.25">
      <c r="A23" s="24"/>
      <c r="B23" s="1181" t="str">
        <f>IF('PCS - A1'!B18&lt;&gt;"",'PCS - A1'!B18,"")</f>
        <v/>
      </c>
      <c r="C23" s="301" t="s">
        <v>614</v>
      </c>
      <c r="D23" s="1182">
        <v>0</v>
      </c>
      <c r="E23" s="1182">
        <v>0</v>
      </c>
      <c r="F23" s="1182">
        <v>0</v>
      </c>
      <c r="G23" s="1182">
        <v>0</v>
      </c>
      <c r="H23" s="1182">
        <v>0</v>
      </c>
      <c r="I23" s="1182">
        <v>0</v>
      </c>
      <c r="J23" s="1182">
        <v>0</v>
      </c>
      <c r="K23" s="1182">
        <v>0</v>
      </c>
      <c r="L23" s="1182">
        <v>0</v>
      </c>
      <c r="M23" s="1182">
        <v>0</v>
      </c>
      <c r="N23" s="1182">
        <v>0</v>
      </c>
      <c r="O23" s="1182">
        <v>0</v>
      </c>
      <c r="P23" s="320"/>
      <c r="Q23" s="139"/>
    </row>
    <row r="24" spans="1:17" ht="13.2" x14ac:dyDescent="0.25">
      <c r="A24" s="24"/>
      <c r="B24" s="1181" t="str">
        <f>IF('PCS - A1'!B19&lt;&gt;"",'PCS - A1'!B19,"")</f>
        <v/>
      </c>
      <c r="C24" s="301" t="s">
        <v>614</v>
      </c>
      <c r="D24" s="1182">
        <v>0</v>
      </c>
      <c r="E24" s="1182">
        <v>0</v>
      </c>
      <c r="F24" s="1182">
        <v>0</v>
      </c>
      <c r="G24" s="1182">
        <v>0</v>
      </c>
      <c r="H24" s="1182">
        <v>0</v>
      </c>
      <c r="I24" s="1182">
        <v>0</v>
      </c>
      <c r="J24" s="1182">
        <v>0</v>
      </c>
      <c r="K24" s="1182">
        <v>0</v>
      </c>
      <c r="L24" s="1182">
        <v>0</v>
      </c>
      <c r="M24" s="1182">
        <v>0</v>
      </c>
      <c r="N24" s="1182">
        <v>0</v>
      </c>
      <c r="O24" s="1182">
        <v>0</v>
      </c>
      <c r="P24" s="320"/>
      <c r="Q24" s="139"/>
    </row>
    <row r="25" spans="1:17" ht="13.2" x14ac:dyDescent="0.25">
      <c r="A25" s="24"/>
      <c r="B25" s="1181" t="str">
        <f>IF('PCS - A1'!B20&lt;&gt;"",'PCS - A1'!B20,"")</f>
        <v/>
      </c>
      <c r="C25" s="301" t="s">
        <v>614</v>
      </c>
      <c r="D25" s="1182">
        <v>0</v>
      </c>
      <c r="E25" s="1182">
        <v>0</v>
      </c>
      <c r="F25" s="1182">
        <v>0</v>
      </c>
      <c r="G25" s="1182">
        <v>0</v>
      </c>
      <c r="H25" s="1182">
        <v>0</v>
      </c>
      <c r="I25" s="1182">
        <v>0</v>
      </c>
      <c r="J25" s="1182">
        <v>0</v>
      </c>
      <c r="K25" s="1182">
        <v>0</v>
      </c>
      <c r="L25" s="1182">
        <v>0</v>
      </c>
      <c r="M25" s="1182">
        <v>0</v>
      </c>
      <c r="N25" s="1182">
        <v>0</v>
      </c>
      <c r="O25" s="1182">
        <v>0</v>
      </c>
      <c r="P25" s="320"/>
      <c r="Q25" s="139"/>
    </row>
    <row r="26" spans="1:17" ht="13.2" x14ac:dyDescent="0.25">
      <c r="A26" s="24"/>
      <c r="B26" s="1181" t="str">
        <f>IF('PCS - A1'!B21&lt;&gt;"",'PCS - A1'!B21,"")</f>
        <v/>
      </c>
      <c r="C26" s="301" t="s">
        <v>614</v>
      </c>
      <c r="D26" s="1182">
        <v>0</v>
      </c>
      <c r="E26" s="1182">
        <v>0</v>
      </c>
      <c r="F26" s="1182">
        <v>0</v>
      </c>
      <c r="G26" s="1182">
        <v>0</v>
      </c>
      <c r="H26" s="1182">
        <v>0</v>
      </c>
      <c r="I26" s="1182">
        <v>0</v>
      </c>
      <c r="J26" s="1182">
        <v>0</v>
      </c>
      <c r="K26" s="1182">
        <v>0</v>
      </c>
      <c r="L26" s="1182">
        <v>0</v>
      </c>
      <c r="M26" s="1182">
        <v>0</v>
      </c>
      <c r="N26" s="1182">
        <v>0</v>
      </c>
      <c r="O26" s="1182">
        <v>0</v>
      </c>
      <c r="P26" s="320"/>
      <c r="Q26" s="139"/>
    </row>
    <row r="27" spans="1:17" ht="13.2" x14ac:dyDescent="0.25">
      <c r="A27" s="24"/>
      <c r="B27" s="1181" t="str">
        <f>IF('PCS - A1'!B22&lt;&gt;"",'PCS - A1'!B22,"")</f>
        <v/>
      </c>
      <c r="C27" s="301" t="s">
        <v>614</v>
      </c>
      <c r="D27" s="1182">
        <v>0</v>
      </c>
      <c r="E27" s="1182">
        <v>0</v>
      </c>
      <c r="F27" s="1182">
        <v>0</v>
      </c>
      <c r="G27" s="1182">
        <v>0</v>
      </c>
      <c r="H27" s="1182">
        <v>0</v>
      </c>
      <c r="I27" s="1182">
        <v>0</v>
      </c>
      <c r="J27" s="1182">
        <v>0</v>
      </c>
      <c r="K27" s="1182">
        <v>0</v>
      </c>
      <c r="L27" s="1182">
        <v>0</v>
      </c>
      <c r="M27" s="1182">
        <v>0</v>
      </c>
      <c r="N27" s="1182">
        <v>0</v>
      </c>
      <c r="O27" s="1182">
        <v>0</v>
      </c>
      <c r="P27" s="320"/>
      <c r="Q27" s="139"/>
    </row>
    <row r="28" spans="1:17" ht="13.2" x14ac:dyDescent="0.25">
      <c r="A28" s="24"/>
      <c r="B28" s="1181" t="str">
        <f>IF('PCS - A1'!B23&lt;&gt;"",'PCS - A1'!B23,"")</f>
        <v/>
      </c>
      <c r="C28" s="301" t="s">
        <v>614</v>
      </c>
      <c r="D28" s="1182">
        <v>0</v>
      </c>
      <c r="E28" s="1182">
        <v>0</v>
      </c>
      <c r="F28" s="1182">
        <v>0</v>
      </c>
      <c r="G28" s="1182">
        <v>0</v>
      </c>
      <c r="H28" s="1182">
        <v>0</v>
      </c>
      <c r="I28" s="1182">
        <v>0</v>
      </c>
      <c r="J28" s="1182">
        <v>0</v>
      </c>
      <c r="K28" s="1182">
        <v>0</v>
      </c>
      <c r="L28" s="1182">
        <v>0</v>
      </c>
      <c r="M28" s="1182">
        <v>0</v>
      </c>
      <c r="N28" s="1182">
        <v>0</v>
      </c>
      <c r="O28" s="1182">
        <v>0</v>
      </c>
      <c r="P28" s="320"/>
      <c r="Q28" s="139"/>
    </row>
    <row r="29" spans="1:17" ht="13.2" x14ac:dyDescent="0.25">
      <c r="A29" s="24"/>
      <c r="B29" s="1181" t="str">
        <f>IF('PCS - A1'!B24&lt;&gt;"",'PCS - A1'!B24,"")</f>
        <v/>
      </c>
      <c r="C29" s="301" t="s">
        <v>614</v>
      </c>
      <c r="D29" s="1182">
        <v>0</v>
      </c>
      <c r="E29" s="1182">
        <v>0</v>
      </c>
      <c r="F29" s="1182">
        <v>0</v>
      </c>
      <c r="G29" s="1182">
        <v>0</v>
      </c>
      <c r="H29" s="1182">
        <v>0</v>
      </c>
      <c r="I29" s="1182">
        <v>0</v>
      </c>
      <c r="J29" s="1182">
        <v>0</v>
      </c>
      <c r="K29" s="1182">
        <v>0</v>
      </c>
      <c r="L29" s="1182">
        <v>0</v>
      </c>
      <c r="M29" s="1182">
        <v>0</v>
      </c>
      <c r="N29" s="1182">
        <v>0</v>
      </c>
      <c r="O29" s="1182">
        <v>0</v>
      </c>
      <c r="P29" s="320"/>
      <c r="Q29" s="139"/>
    </row>
    <row r="30" spans="1:17" ht="13.2" x14ac:dyDescent="0.25">
      <c r="A30" s="24"/>
      <c r="B30" s="1181" t="str">
        <f>IF('PCS - A1'!B25&lt;&gt;"",'PCS - A1'!B25,"")</f>
        <v/>
      </c>
      <c r="C30" s="301" t="s">
        <v>614</v>
      </c>
      <c r="D30" s="1182">
        <v>0</v>
      </c>
      <c r="E30" s="1182">
        <v>0</v>
      </c>
      <c r="F30" s="1182">
        <v>0</v>
      </c>
      <c r="G30" s="1182">
        <v>0</v>
      </c>
      <c r="H30" s="1182">
        <v>0</v>
      </c>
      <c r="I30" s="1182">
        <v>0</v>
      </c>
      <c r="J30" s="1182">
        <v>0</v>
      </c>
      <c r="K30" s="1182">
        <v>0</v>
      </c>
      <c r="L30" s="1182">
        <v>0</v>
      </c>
      <c r="M30" s="1182">
        <v>0</v>
      </c>
      <c r="N30" s="1182">
        <v>0</v>
      </c>
      <c r="O30" s="1182">
        <v>0</v>
      </c>
      <c r="P30" s="320"/>
      <c r="Q30" s="139"/>
    </row>
    <row r="31" spans="1:17" ht="13.2" x14ac:dyDescent="0.25">
      <c r="A31" s="24"/>
      <c r="B31" s="1181" t="str">
        <f>IF('PCS - A1'!B26&lt;&gt;"",'PCS - A1'!B26,"")</f>
        <v/>
      </c>
      <c r="C31" s="301" t="s">
        <v>614</v>
      </c>
      <c r="D31" s="1182">
        <v>0</v>
      </c>
      <c r="E31" s="1182">
        <v>0</v>
      </c>
      <c r="F31" s="1182">
        <v>0</v>
      </c>
      <c r="G31" s="1182">
        <v>0</v>
      </c>
      <c r="H31" s="1182">
        <v>0</v>
      </c>
      <c r="I31" s="1182">
        <v>0</v>
      </c>
      <c r="J31" s="1182">
        <v>0</v>
      </c>
      <c r="K31" s="1182">
        <v>0</v>
      </c>
      <c r="L31" s="1182">
        <v>0</v>
      </c>
      <c r="M31" s="1182">
        <v>0</v>
      </c>
      <c r="N31" s="1182">
        <v>0</v>
      </c>
      <c r="O31" s="1182">
        <v>0</v>
      </c>
      <c r="P31" s="320"/>
      <c r="Q31" s="139"/>
    </row>
    <row r="32" spans="1:17" ht="13.2" x14ac:dyDescent="0.25">
      <c r="A32" s="24"/>
      <c r="B32" s="1181" t="str">
        <f>IF('PCS - A1'!B27&lt;&gt;"",'PCS - A1'!B27,"")</f>
        <v/>
      </c>
      <c r="C32" s="301" t="s">
        <v>614</v>
      </c>
      <c r="D32" s="1182">
        <v>0</v>
      </c>
      <c r="E32" s="1182">
        <v>0</v>
      </c>
      <c r="F32" s="1182">
        <v>0</v>
      </c>
      <c r="G32" s="1182">
        <v>0</v>
      </c>
      <c r="H32" s="1182">
        <v>0</v>
      </c>
      <c r="I32" s="1182">
        <v>0</v>
      </c>
      <c r="J32" s="1182">
        <v>0</v>
      </c>
      <c r="K32" s="1182">
        <v>0</v>
      </c>
      <c r="L32" s="1182">
        <v>0</v>
      </c>
      <c r="M32" s="1182">
        <v>0</v>
      </c>
      <c r="N32" s="1182">
        <v>0</v>
      </c>
      <c r="O32" s="1182">
        <v>0</v>
      </c>
      <c r="P32" s="320"/>
      <c r="Q32" s="139"/>
    </row>
    <row r="33" spans="2:19" ht="13.2" x14ac:dyDescent="0.25">
      <c r="B33" s="300" t="s">
        <v>615</v>
      </c>
      <c r="C33" s="301" t="s">
        <v>614</v>
      </c>
      <c r="D33" s="415">
        <f>SUM(D21:D32)</f>
        <v>0</v>
      </c>
      <c r="E33" s="415">
        <f t="shared" ref="E33:O33" si="0">SUM(E21:E32)</f>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183"/>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7"/>
      <c r="F39" s="1187"/>
      <c r="G39" s="1187"/>
      <c r="H39" s="1187"/>
      <c r="I39" s="1187"/>
      <c r="J39" s="1187"/>
      <c r="K39" s="1187"/>
      <c r="L39" s="1187"/>
      <c r="M39" s="1187"/>
      <c r="N39" s="1187"/>
      <c r="O39" s="1187"/>
      <c r="P39" s="1186"/>
      <c r="Q39" s="139"/>
    </row>
    <row r="40" spans="2:19" ht="13.2" x14ac:dyDescent="0.25">
      <c r="B40" s="300" t="s">
        <v>619</v>
      </c>
      <c r="C40" s="146" t="s">
        <v>341</v>
      </c>
      <c r="D40" s="1187"/>
      <c r="E40" s="1187"/>
      <c r="F40" s="1187"/>
      <c r="G40" s="1187"/>
      <c r="H40" s="1187"/>
      <c r="I40" s="1187"/>
      <c r="J40" s="1187"/>
      <c r="K40" s="1187"/>
      <c r="L40" s="1187"/>
      <c r="M40" s="1187"/>
      <c r="N40" s="1187"/>
      <c r="O40" s="1187"/>
      <c r="P40" s="320"/>
      <c r="Q40" s="139"/>
    </row>
    <row r="41" spans="2:19" ht="13.2" x14ac:dyDescent="0.25">
      <c r="B41" s="300" t="s">
        <v>620</v>
      </c>
      <c r="C41" s="146" t="s">
        <v>341</v>
      </c>
      <c r="D41" s="1187"/>
      <c r="E41" s="1187"/>
      <c r="F41" s="1187"/>
      <c r="G41" s="1187"/>
      <c r="H41" s="1187"/>
      <c r="I41" s="1187"/>
      <c r="J41" s="1187"/>
      <c r="K41" s="1187"/>
      <c r="L41" s="1187"/>
      <c r="M41" s="1187"/>
      <c r="N41" s="1187"/>
      <c r="O41" s="1187"/>
      <c r="P41" s="320"/>
      <c r="Q41" s="139"/>
    </row>
    <row r="42" spans="2:19" ht="13.2" x14ac:dyDescent="0.25">
      <c r="B42" s="300" t="s">
        <v>621</v>
      </c>
      <c r="C42" s="146" t="s">
        <v>341</v>
      </c>
      <c r="D42" s="1187"/>
      <c r="E42" s="1187"/>
      <c r="F42" s="1187"/>
      <c r="G42" s="1187"/>
      <c r="H42" s="1187"/>
      <c r="I42" s="1187"/>
      <c r="J42" s="1187"/>
      <c r="K42" s="1187"/>
      <c r="L42" s="1187"/>
      <c r="M42" s="1187"/>
      <c r="N42" s="1187"/>
      <c r="O42" s="1187"/>
      <c r="P42" s="320"/>
      <c r="Q42" s="139"/>
    </row>
    <row r="43" spans="2:19" ht="13.2" x14ac:dyDescent="0.25">
      <c r="B43" s="300" t="s">
        <v>622</v>
      </c>
      <c r="C43" s="146" t="s">
        <v>341</v>
      </c>
      <c r="D43" s="1187"/>
      <c r="E43" s="1187"/>
      <c r="F43" s="1187"/>
      <c r="G43" s="1187"/>
      <c r="H43" s="1187"/>
      <c r="I43" s="1187"/>
      <c r="J43" s="1187"/>
      <c r="K43" s="1187"/>
      <c r="L43" s="1187"/>
      <c r="M43" s="1187"/>
      <c r="N43" s="1187"/>
      <c r="O43" s="1187"/>
      <c r="P43" s="320"/>
      <c r="Q43" s="139"/>
      <c r="S43" s="111"/>
    </row>
    <row r="44" spans="2:19" ht="13.2" x14ac:dyDescent="0.25">
      <c r="B44" s="306" t="s">
        <v>623</v>
      </c>
      <c r="C44" s="146" t="s">
        <v>341</v>
      </c>
      <c r="D44" s="1187"/>
      <c r="E44" s="1187"/>
      <c r="F44" s="1187"/>
      <c r="G44" s="1187"/>
      <c r="H44" s="1187"/>
      <c r="I44" s="1187"/>
      <c r="J44" s="1187"/>
      <c r="K44" s="1187"/>
      <c r="L44" s="1187"/>
      <c r="M44" s="1187"/>
      <c r="N44" s="1187"/>
      <c r="O44" s="1187"/>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188">
        <f>D35+D37+D45</f>
        <v>0</v>
      </c>
      <c r="E47" s="1188">
        <f t="shared" ref="E47:O47" si="2">E35+E37+E45</f>
        <v>0</v>
      </c>
      <c r="F47" s="1188">
        <f t="shared" si="2"/>
        <v>0</v>
      </c>
      <c r="G47" s="1188">
        <f t="shared" si="2"/>
        <v>0</v>
      </c>
      <c r="H47" s="1188">
        <f t="shared" si="2"/>
        <v>0</v>
      </c>
      <c r="I47" s="1188">
        <f t="shared" si="2"/>
        <v>0</v>
      </c>
      <c r="J47" s="1188">
        <f t="shared" si="2"/>
        <v>0</v>
      </c>
      <c r="K47" s="1188">
        <f t="shared" si="2"/>
        <v>0</v>
      </c>
      <c r="L47" s="1188">
        <f t="shared" si="2"/>
        <v>0</v>
      </c>
      <c r="M47" s="1188">
        <f t="shared" si="2"/>
        <v>0</v>
      </c>
      <c r="N47" s="1188">
        <f t="shared" si="2"/>
        <v>0</v>
      </c>
      <c r="O47" s="1188">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188">
        <f>D49+D47</f>
        <v>0</v>
      </c>
      <c r="E51" s="1188">
        <f>E49+E47</f>
        <v>0</v>
      </c>
      <c r="F51" s="1188">
        <f t="shared" ref="F51:O51" si="3">F49+F47</f>
        <v>0</v>
      </c>
      <c r="G51" s="1188">
        <f t="shared" si="3"/>
        <v>0</v>
      </c>
      <c r="H51" s="1188">
        <f t="shared" si="3"/>
        <v>0</v>
      </c>
      <c r="I51" s="1188">
        <f t="shared" si="3"/>
        <v>0</v>
      </c>
      <c r="J51" s="1188">
        <f t="shared" si="3"/>
        <v>0</v>
      </c>
      <c r="K51" s="1188">
        <f t="shared" si="3"/>
        <v>0</v>
      </c>
      <c r="L51" s="1188">
        <f t="shared" si="3"/>
        <v>0</v>
      </c>
      <c r="M51" s="1188">
        <f t="shared" si="3"/>
        <v>0</v>
      </c>
      <c r="N51" s="1188">
        <f t="shared" si="3"/>
        <v>0</v>
      </c>
      <c r="O51" s="1188">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183"/>
      <c r="Q53" s="139"/>
    </row>
    <row r="54" spans="2:17" ht="13.2" x14ac:dyDescent="0.25">
      <c r="B54" s="307" t="s">
        <v>629</v>
      </c>
      <c r="C54" s="146" t="s">
        <v>341</v>
      </c>
      <c r="D54" s="1190"/>
      <c r="E54" s="155"/>
      <c r="F54" s="155"/>
      <c r="G54" s="155"/>
      <c r="H54" s="155"/>
      <c r="I54" s="155"/>
      <c r="J54" s="155"/>
      <c r="K54" s="155"/>
      <c r="L54" s="155"/>
      <c r="M54" s="155"/>
      <c r="N54" s="155"/>
      <c r="O54" s="155"/>
      <c r="P54" s="1186"/>
      <c r="Q54" s="139"/>
    </row>
    <row r="55" spans="2:17" ht="13.2" x14ac:dyDescent="0.25">
      <c r="B55" s="308" t="s">
        <v>630</v>
      </c>
      <c r="C55" s="147" t="s">
        <v>341</v>
      </c>
      <c r="D55" s="1067"/>
      <c r="E55" s="1067"/>
      <c r="F55" s="1067"/>
      <c r="G55" s="1067"/>
      <c r="H55" s="1067"/>
      <c r="I55" s="1067"/>
      <c r="J55" s="1067"/>
      <c r="K55" s="1067"/>
      <c r="L55" s="1067"/>
      <c r="M55" s="1067"/>
      <c r="N55" s="1067"/>
      <c r="O55" s="1067"/>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113">
        <f>D54+D53+D51+D55</f>
        <v>0</v>
      </c>
      <c r="E57" s="1113">
        <f t="shared" ref="E57:O57" si="4">E54+E53+E51+E55</f>
        <v>0</v>
      </c>
      <c r="F57" s="1113">
        <f t="shared" si="4"/>
        <v>0</v>
      </c>
      <c r="G57" s="1113">
        <f t="shared" si="4"/>
        <v>0</v>
      </c>
      <c r="H57" s="1113">
        <f t="shared" si="4"/>
        <v>0</v>
      </c>
      <c r="I57" s="1113">
        <f t="shared" si="4"/>
        <v>0</v>
      </c>
      <c r="J57" s="1113">
        <f t="shared" si="4"/>
        <v>0</v>
      </c>
      <c r="K57" s="1113">
        <f t="shared" si="4"/>
        <v>0</v>
      </c>
      <c r="L57" s="1113">
        <f t="shared" si="4"/>
        <v>0</v>
      </c>
      <c r="M57" s="1113">
        <f t="shared" si="4"/>
        <v>0</v>
      </c>
      <c r="N57" s="1113">
        <f t="shared" si="4"/>
        <v>0</v>
      </c>
      <c r="O57" s="1113">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113">
        <f>(D59+D57)-D61</f>
        <v>0</v>
      </c>
      <c r="E63" s="1113">
        <f t="shared" ref="E63:O63" si="5">(E59+E57)-E61</f>
        <v>0</v>
      </c>
      <c r="F63" s="1113">
        <f t="shared" si="5"/>
        <v>0</v>
      </c>
      <c r="G63" s="1113">
        <f t="shared" si="5"/>
        <v>0</v>
      </c>
      <c r="H63" s="1113">
        <f t="shared" si="5"/>
        <v>0</v>
      </c>
      <c r="I63" s="1113">
        <f t="shared" si="5"/>
        <v>0</v>
      </c>
      <c r="J63" s="1113">
        <f t="shared" si="5"/>
        <v>0</v>
      </c>
      <c r="K63" s="1113">
        <f t="shared" si="5"/>
        <v>0</v>
      </c>
      <c r="L63" s="1113">
        <f t="shared" si="5"/>
        <v>0</v>
      </c>
      <c r="M63" s="1113">
        <f t="shared" si="5"/>
        <v>0</v>
      </c>
      <c r="N63" s="1113">
        <f t="shared" si="5"/>
        <v>0</v>
      </c>
      <c r="O63" s="1113">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phoneticPr fontId="55" type="noConversion"/>
  <conditionalFormatting sqref="D15:O16">
    <cfRule type="expression" dxfId="30" priority="5">
      <formula>AND(ISBLANK(D$17), OR(D$33&gt;0, D$63&gt;0))</formula>
    </cfRule>
  </conditionalFormatting>
  <conditionalFormatting sqref="D15:O18">
    <cfRule type="expression" dxfId="29" priority="2">
      <formula>AND(ISBLANK(D$16), OR(D$33&gt;0, D$63&gt;0))</formula>
    </cfRule>
  </conditionalFormatting>
  <conditionalFormatting sqref="D17:O18">
    <cfRule type="expression" dxfId="28" priority="1">
      <formula>AND(ISBLANK(D$18), OR(D$33&gt;0, D$63&gt;0))</formula>
    </cfRule>
  </conditionalFormatting>
  <dataValidations count="4">
    <dataValidation type="list" allowBlank="1" showInputMessage="1" showErrorMessage="1" sqref="N10" xr:uid="{E7763177-DE6C-44CC-89DA-8ED19CBC9956}">
      <formula1>"day, month, quarter, semester, year"</formula1>
    </dataValidation>
    <dataValidation type="list" allowBlank="1" showInputMessage="1" showErrorMessage="1" sqref="N8" xr:uid="{7D56675B-1C5A-494B-8E46-C572643CFA88}">
      <formula1>Type_of_Price</formula1>
    </dataValidation>
    <dataValidation type="list" allowBlank="1" showInputMessage="1" showErrorMessage="1" sqref="D11" xr:uid="{F098873D-72EC-43BD-A69A-8E955741D65A}">
      <formula1>SpecificContracts</formula1>
    </dataValidation>
    <dataValidation type="list" allowBlank="1" showInputMessage="1" showErrorMessage="1" sqref="E11" xr:uid="{7702729F-5CEF-409B-9D56-A9771B73B211}">
      <formula1>Contract_Options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3E23-944C-47D1-8EB6-3FE099DABC20}">
  <sheetPr>
    <tabColor theme="7" tint="0.59999389629810485"/>
    <pageSetUpPr fitToPage="1"/>
  </sheetPr>
  <dimension ref="A1:S75"/>
  <sheetViews>
    <sheetView topLeftCell="B5"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1191" t="s">
        <v>6</v>
      </c>
      <c r="C3" s="1192"/>
      <c r="D3" s="1116" t="str">
        <f>""&amp;'General Instructions'!I6</f>
        <v>Administrative support services to EUSPA</v>
      </c>
      <c r="E3" s="1193"/>
      <c r="F3" s="1193"/>
      <c r="G3" s="1193"/>
      <c r="H3" s="1193"/>
      <c r="I3" s="1193"/>
      <c r="J3" s="1194"/>
      <c r="K3" s="586"/>
      <c r="L3" s="586"/>
      <c r="M3" s="586"/>
      <c r="N3" s="586"/>
      <c r="O3" s="586"/>
      <c r="P3" s="586"/>
      <c r="Q3" s="587"/>
    </row>
    <row r="4" spans="1:17" ht="15.9" customHeight="1" x14ac:dyDescent="0.3">
      <c r="A4" s="24"/>
      <c r="B4" s="1191" t="s">
        <v>9</v>
      </c>
      <c r="C4" s="1192"/>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122" t="str">
        <f>""&amp;'General Instructions'!I11</f>
        <v/>
      </c>
      <c r="E8" s="1196"/>
      <c r="F8" s="1197"/>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1196"/>
      <c r="F9" s="1197"/>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1200"/>
      <c r="F10" s="1201"/>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87"/>
      <c r="G11" s="159"/>
      <c r="H11" s="26"/>
      <c r="I11" s="26"/>
      <c r="J11" s="133"/>
      <c r="K11" s="133"/>
      <c r="L11" s="133"/>
      <c r="M11" s="296" t="s">
        <v>340</v>
      </c>
      <c r="N11" s="1204"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747</v>
      </c>
      <c r="E15" s="1206" t="s">
        <v>748</v>
      </c>
      <c r="F15" s="1206" t="s">
        <v>749</v>
      </c>
      <c r="G15" s="1206" t="s">
        <v>750</v>
      </c>
      <c r="H15" s="1206" t="s">
        <v>751</v>
      </c>
      <c r="I15" s="1206" t="s">
        <v>752</v>
      </c>
      <c r="J15" s="1206" t="s">
        <v>753</v>
      </c>
      <c r="K15" s="1206" t="s">
        <v>754</v>
      </c>
      <c r="L15" s="1206" t="s">
        <v>755</v>
      </c>
      <c r="M15" s="1206" t="s">
        <v>756</v>
      </c>
      <c r="N15" s="1206" t="s">
        <v>757</v>
      </c>
      <c r="O15" s="1206" t="s">
        <v>758</v>
      </c>
      <c r="P15" s="474"/>
      <c r="Q15" s="139"/>
    </row>
    <row r="16" spans="1:17" x14ac:dyDescent="0.3">
      <c r="B16" s="299" t="s">
        <v>744</v>
      </c>
      <c r="C16" s="133"/>
      <c r="D16" s="1206"/>
      <c r="E16" s="1206"/>
      <c r="F16" s="1206"/>
      <c r="G16" s="1206"/>
      <c r="H16" s="1206"/>
      <c r="I16" s="1206"/>
      <c r="J16" s="1206"/>
      <c r="K16" s="1206"/>
      <c r="L16" s="1206"/>
      <c r="M16" s="1206"/>
      <c r="N16" s="1206"/>
      <c r="O16" s="1207"/>
      <c r="P16" s="474"/>
      <c r="Q16" s="139"/>
    </row>
    <row r="17" spans="1:17" x14ac:dyDescent="0.3">
      <c r="B17" s="299" t="s">
        <v>745</v>
      </c>
      <c r="C17" s="133"/>
      <c r="D17" s="1206"/>
      <c r="E17" s="1206"/>
      <c r="F17" s="1206"/>
      <c r="G17" s="1206"/>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09">
        <v>0</v>
      </c>
      <c r="E21" s="1209">
        <v>0</v>
      </c>
      <c r="F21" s="1209">
        <v>0</v>
      </c>
      <c r="G21" s="1209">
        <v>0</v>
      </c>
      <c r="H21" s="1209">
        <v>0</v>
      </c>
      <c r="I21" s="1209">
        <v>0</v>
      </c>
      <c r="J21" s="1209">
        <v>0</v>
      </c>
      <c r="K21" s="1209">
        <v>0</v>
      </c>
      <c r="L21" s="1209">
        <v>0</v>
      </c>
      <c r="M21" s="1209">
        <v>0</v>
      </c>
      <c r="N21" s="1209">
        <v>0</v>
      </c>
      <c r="O21" s="1209">
        <v>0</v>
      </c>
      <c r="P21" s="1210"/>
      <c r="Q21" s="139"/>
    </row>
    <row r="22" spans="1:17" ht="13.2" x14ac:dyDescent="0.25">
      <c r="A22" s="24"/>
      <c r="B22" s="1208" t="str">
        <f>IF('PCS - A1'!B17&lt;&gt;"",'PCS - A1'!B17,"")</f>
        <v/>
      </c>
      <c r="C22" s="301" t="s">
        <v>614</v>
      </c>
      <c r="D22" s="1209">
        <v>0</v>
      </c>
      <c r="E22" s="1209">
        <v>0</v>
      </c>
      <c r="F22" s="1209">
        <v>0</v>
      </c>
      <c r="G22" s="1209">
        <v>0</v>
      </c>
      <c r="H22" s="1209">
        <v>0</v>
      </c>
      <c r="I22" s="1209">
        <v>0</v>
      </c>
      <c r="J22" s="1209">
        <v>0</v>
      </c>
      <c r="K22" s="1209">
        <v>0</v>
      </c>
      <c r="L22" s="1209">
        <v>0</v>
      </c>
      <c r="M22" s="1209">
        <v>0</v>
      </c>
      <c r="N22" s="1209">
        <v>0</v>
      </c>
      <c r="O22" s="1209">
        <v>0</v>
      </c>
      <c r="P22" s="320"/>
      <c r="Q22" s="139"/>
    </row>
    <row r="23" spans="1:17" ht="13.2" x14ac:dyDescent="0.25">
      <c r="A23" s="24"/>
      <c r="B23" s="1208" t="str">
        <f>IF('PCS - A1'!B18&lt;&gt;"",'PCS - A1'!B18,"")</f>
        <v/>
      </c>
      <c r="C23" s="301" t="s">
        <v>614</v>
      </c>
      <c r="D23" s="1209">
        <v>0</v>
      </c>
      <c r="E23" s="1209">
        <v>0</v>
      </c>
      <c r="F23" s="1209">
        <v>0</v>
      </c>
      <c r="G23" s="1209">
        <v>0</v>
      </c>
      <c r="H23" s="1209">
        <v>0</v>
      </c>
      <c r="I23" s="1209">
        <v>0</v>
      </c>
      <c r="J23" s="1209">
        <v>0</v>
      </c>
      <c r="K23" s="1209">
        <v>0</v>
      </c>
      <c r="L23" s="1209">
        <v>0</v>
      </c>
      <c r="M23" s="1209">
        <v>0</v>
      </c>
      <c r="N23" s="1209">
        <v>0</v>
      </c>
      <c r="O23" s="1209">
        <v>0</v>
      </c>
      <c r="P23" s="320"/>
      <c r="Q23" s="139"/>
    </row>
    <row r="24" spans="1:17" ht="13.2" x14ac:dyDescent="0.25">
      <c r="A24" s="24"/>
      <c r="B24" s="1208" t="str">
        <f>IF('PCS - A1'!B19&lt;&gt;"",'PCS - A1'!B19,"")</f>
        <v/>
      </c>
      <c r="C24" s="301" t="s">
        <v>614</v>
      </c>
      <c r="D24" s="1209">
        <v>0</v>
      </c>
      <c r="E24" s="1209">
        <v>0</v>
      </c>
      <c r="F24" s="1209">
        <v>0</v>
      </c>
      <c r="G24" s="1209">
        <v>0</v>
      </c>
      <c r="H24" s="1209">
        <v>0</v>
      </c>
      <c r="I24" s="1209">
        <v>0</v>
      </c>
      <c r="J24" s="1209">
        <v>0</v>
      </c>
      <c r="K24" s="1209">
        <v>0</v>
      </c>
      <c r="L24" s="1209">
        <v>0</v>
      </c>
      <c r="M24" s="1209">
        <v>0</v>
      </c>
      <c r="N24" s="1209">
        <v>0</v>
      </c>
      <c r="O24" s="1209">
        <v>0</v>
      </c>
      <c r="P24" s="320"/>
      <c r="Q24" s="139"/>
    </row>
    <row r="25" spans="1:17" ht="13.2" x14ac:dyDescent="0.25">
      <c r="A25" s="24"/>
      <c r="B25" s="1208" t="str">
        <f>IF('PCS - A1'!B20&lt;&gt;"",'PCS - A1'!B20,"")</f>
        <v/>
      </c>
      <c r="C25" s="301" t="s">
        <v>614</v>
      </c>
      <c r="D25" s="1209">
        <v>0</v>
      </c>
      <c r="E25" s="1209">
        <v>0</v>
      </c>
      <c r="F25" s="1209">
        <v>0</v>
      </c>
      <c r="G25" s="1209">
        <v>0</v>
      </c>
      <c r="H25" s="1209">
        <v>0</v>
      </c>
      <c r="I25" s="1209">
        <v>0</v>
      </c>
      <c r="J25" s="1209">
        <v>0</v>
      </c>
      <c r="K25" s="1209">
        <v>0</v>
      </c>
      <c r="L25" s="1209">
        <v>0</v>
      </c>
      <c r="M25" s="1209">
        <v>0</v>
      </c>
      <c r="N25" s="1209">
        <v>0</v>
      </c>
      <c r="O25" s="1209">
        <v>0</v>
      </c>
      <c r="P25" s="320"/>
      <c r="Q25" s="139"/>
    </row>
    <row r="26" spans="1:17" ht="13.2" x14ac:dyDescent="0.25">
      <c r="A26" s="24"/>
      <c r="B26" s="1208" t="str">
        <f>IF('PCS - A1'!B21&lt;&gt;"",'PCS - A1'!B21,"")</f>
        <v/>
      </c>
      <c r="C26" s="301" t="s">
        <v>614</v>
      </c>
      <c r="D26" s="1209">
        <v>0</v>
      </c>
      <c r="E26" s="1209">
        <v>0</v>
      </c>
      <c r="F26" s="1209">
        <v>0</v>
      </c>
      <c r="G26" s="1209">
        <v>0</v>
      </c>
      <c r="H26" s="1209">
        <v>0</v>
      </c>
      <c r="I26" s="1209">
        <v>0</v>
      </c>
      <c r="J26" s="1209">
        <v>0</v>
      </c>
      <c r="K26" s="1209">
        <v>0</v>
      </c>
      <c r="L26" s="1209">
        <v>0</v>
      </c>
      <c r="M26" s="1209">
        <v>0</v>
      </c>
      <c r="N26" s="1209">
        <v>0</v>
      </c>
      <c r="O26" s="1209">
        <v>0</v>
      </c>
      <c r="P26" s="320"/>
      <c r="Q26" s="139"/>
    </row>
    <row r="27" spans="1:17" ht="13.2" x14ac:dyDescent="0.25">
      <c r="A27" s="24"/>
      <c r="B27" s="1208" t="str">
        <f>IF('PCS - A1'!B22&lt;&gt;"",'PCS - A1'!B22,"")</f>
        <v/>
      </c>
      <c r="C27" s="301" t="s">
        <v>614</v>
      </c>
      <c r="D27" s="1209">
        <v>0</v>
      </c>
      <c r="E27" s="1209">
        <v>0</v>
      </c>
      <c r="F27" s="1209">
        <v>0</v>
      </c>
      <c r="G27" s="1209">
        <v>0</v>
      </c>
      <c r="H27" s="1209">
        <v>0</v>
      </c>
      <c r="I27" s="1209">
        <v>0</v>
      </c>
      <c r="J27" s="1209">
        <v>0</v>
      </c>
      <c r="K27" s="1209">
        <v>0</v>
      </c>
      <c r="L27" s="1209">
        <v>0</v>
      </c>
      <c r="M27" s="1209">
        <v>0</v>
      </c>
      <c r="N27" s="1209">
        <v>0</v>
      </c>
      <c r="O27" s="1209">
        <v>0</v>
      </c>
      <c r="P27" s="320"/>
      <c r="Q27" s="139"/>
    </row>
    <row r="28" spans="1:17" ht="13.2" x14ac:dyDescent="0.25">
      <c r="A28" s="24"/>
      <c r="B28" s="1208" t="str">
        <f>IF('PCS - A1'!B23&lt;&gt;"",'PCS - A1'!B23,"")</f>
        <v/>
      </c>
      <c r="C28" s="301" t="s">
        <v>614</v>
      </c>
      <c r="D28" s="1209">
        <v>0</v>
      </c>
      <c r="E28" s="1209">
        <v>0</v>
      </c>
      <c r="F28" s="1209">
        <v>0</v>
      </c>
      <c r="G28" s="1209">
        <v>0</v>
      </c>
      <c r="H28" s="1209">
        <v>0</v>
      </c>
      <c r="I28" s="1209">
        <v>0</v>
      </c>
      <c r="J28" s="1209">
        <v>0</v>
      </c>
      <c r="K28" s="1209">
        <v>0</v>
      </c>
      <c r="L28" s="1209">
        <v>0</v>
      </c>
      <c r="M28" s="1209">
        <v>0</v>
      </c>
      <c r="N28" s="1209">
        <v>0</v>
      </c>
      <c r="O28" s="1209">
        <v>0</v>
      </c>
      <c r="P28" s="320"/>
      <c r="Q28" s="139"/>
    </row>
    <row r="29" spans="1:17" ht="13.2" x14ac:dyDescent="0.25">
      <c r="A29" s="24"/>
      <c r="B29" s="1208" t="str">
        <f>IF('PCS - A1'!B24&lt;&gt;"",'PCS - A1'!B24,"")</f>
        <v/>
      </c>
      <c r="C29" s="301" t="s">
        <v>614</v>
      </c>
      <c r="D29" s="1209">
        <v>0</v>
      </c>
      <c r="E29" s="1209">
        <v>0</v>
      </c>
      <c r="F29" s="1209">
        <v>0</v>
      </c>
      <c r="G29" s="1209">
        <v>0</v>
      </c>
      <c r="H29" s="1209">
        <v>0</v>
      </c>
      <c r="I29" s="1209">
        <v>0</v>
      </c>
      <c r="J29" s="1209">
        <v>0</v>
      </c>
      <c r="K29" s="1209">
        <v>0</v>
      </c>
      <c r="L29" s="1209">
        <v>0</v>
      </c>
      <c r="M29" s="1209">
        <v>0</v>
      </c>
      <c r="N29" s="1209">
        <v>0</v>
      </c>
      <c r="O29" s="1209">
        <v>0</v>
      </c>
      <c r="P29" s="320"/>
      <c r="Q29" s="139"/>
    </row>
    <row r="30" spans="1:17" ht="13.2" x14ac:dyDescent="0.25">
      <c r="A30" s="24"/>
      <c r="B30" s="1208" t="str">
        <f>IF('PCS - A1'!B25&lt;&gt;"",'PCS - A1'!B25,"")</f>
        <v/>
      </c>
      <c r="C30" s="301" t="s">
        <v>614</v>
      </c>
      <c r="D30" s="1209">
        <v>0</v>
      </c>
      <c r="E30" s="1209">
        <v>0</v>
      </c>
      <c r="F30" s="1209">
        <v>0</v>
      </c>
      <c r="G30" s="1209">
        <v>0</v>
      </c>
      <c r="H30" s="1209">
        <v>0</v>
      </c>
      <c r="I30" s="1209">
        <v>0</v>
      </c>
      <c r="J30" s="1209">
        <v>0</v>
      </c>
      <c r="K30" s="1209">
        <v>0</v>
      </c>
      <c r="L30" s="1209">
        <v>0</v>
      </c>
      <c r="M30" s="1209">
        <v>0</v>
      </c>
      <c r="N30" s="1209">
        <v>0</v>
      </c>
      <c r="O30" s="1209">
        <v>0</v>
      </c>
      <c r="P30" s="320"/>
      <c r="Q30" s="139"/>
    </row>
    <row r="31" spans="1:17" ht="13.2" x14ac:dyDescent="0.25">
      <c r="A31" s="24"/>
      <c r="B31" s="1208" t="str">
        <f>IF('PCS - A1'!B26&lt;&gt;"",'PCS - A1'!B26,"")</f>
        <v/>
      </c>
      <c r="C31" s="301" t="s">
        <v>614</v>
      </c>
      <c r="D31" s="1209">
        <v>0</v>
      </c>
      <c r="E31" s="1209">
        <v>0</v>
      </c>
      <c r="F31" s="1209">
        <v>0</v>
      </c>
      <c r="G31" s="1209">
        <v>0</v>
      </c>
      <c r="H31" s="1209">
        <v>0</v>
      </c>
      <c r="I31" s="1209">
        <v>0</v>
      </c>
      <c r="J31" s="1209">
        <v>0</v>
      </c>
      <c r="K31" s="1209">
        <v>0</v>
      </c>
      <c r="L31" s="1209">
        <v>0</v>
      </c>
      <c r="M31" s="1209">
        <v>0</v>
      </c>
      <c r="N31" s="1209">
        <v>0</v>
      </c>
      <c r="O31" s="1209">
        <v>0</v>
      </c>
      <c r="P31" s="320"/>
      <c r="Q31" s="139"/>
    </row>
    <row r="32" spans="1:17" ht="13.2" x14ac:dyDescent="0.25">
      <c r="A32" s="24"/>
      <c r="B32" s="1208" t="str">
        <f>IF('PCS - A1'!B27&lt;&gt;"",'PCS - A1'!B27,"")</f>
        <v/>
      </c>
      <c r="C32" s="301" t="s">
        <v>614</v>
      </c>
      <c r="D32" s="1209">
        <v>0</v>
      </c>
      <c r="E32" s="1209">
        <v>0</v>
      </c>
      <c r="F32" s="1209">
        <v>0</v>
      </c>
      <c r="G32" s="1209">
        <v>0</v>
      </c>
      <c r="H32" s="1209">
        <v>0</v>
      </c>
      <c r="I32" s="1209">
        <v>0</v>
      </c>
      <c r="J32" s="1209">
        <v>0</v>
      </c>
      <c r="K32" s="1209">
        <v>0</v>
      </c>
      <c r="L32" s="1209">
        <v>0</v>
      </c>
      <c r="M32" s="1209">
        <v>0</v>
      </c>
      <c r="N32" s="1209">
        <v>0</v>
      </c>
      <c r="O32" s="1209">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10"/>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5"/>
      <c r="F39" s="1185"/>
      <c r="G39" s="1185"/>
      <c r="H39" s="1185"/>
      <c r="I39" s="1185"/>
      <c r="J39" s="1185"/>
      <c r="K39" s="1185"/>
      <c r="L39" s="1185"/>
      <c r="M39" s="1185"/>
      <c r="N39" s="1185"/>
      <c r="O39" s="1185"/>
      <c r="P39" s="1186"/>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11">
        <f>D35+D37+D45</f>
        <v>0</v>
      </c>
      <c r="E47" s="1211">
        <f t="shared" ref="E47:O47" si="2">E35+E37+E45</f>
        <v>0</v>
      </c>
      <c r="F47" s="1211">
        <f t="shared" si="2"/>
        <v>0</v>
      </c>
      <c r="G47" s="1211">
        <f t="shared" si="2"/>
        <v>0</v>
      </c>
      <c r="H47" s="1211">
        <f t="shared" si="2"/>
        <v>0</v>
      </c>
      <c r="I47" s="1211">
        <f t="shared" si="2"/>
        <v>0</v>
      </c>
      <c r="J47" s="1211">
        <f t="shared" si="2"/>
        <v>0</v>
      </c>
      <c r="K47" s="1211">
        <f t="shared" si="2"/>
        <v>0</v>
      </c>
      <c r="L47" s="1211">
        <f t="shared" si="2"/>
        <v>0</v>
      </c>
      <c r="M47" s="1211">
        <f t="shared" si="2"/>
        <v>0</v>
      </c>
      <c r="N47" s="1211">
        <f t="shared" si="2"/>
        <v>0</v>
      </c>
      <c r="O47" s="1211">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11">
        <f>D49+D47</f>
        <v>0</v>
      </c>
      <c r="E51" s="1211">
        <f>E49+E47</f>
        <v>0</v>
      </c>
      <c r="F51" s="1211">
        <f t="shared" ref="F51:O51" si="3">F49+F47</f>
        <v>0</v>
      </c>
      <c r="G51" s="1211">
        <f t="shared" si="3"/>
        <v>0</v>
      </c>
      <c r="H51" s="1211">
        <f t="shared" si="3"/>
        <v>0</v>
      </c>
      <c r="I51" s="1211">
        <f t="shared" si="3"/>
        <v>0</v>
      </c>
      <c r="J51" s="1211">
        <f t="shared" si="3"/>
        <v>0</v>
      </c>
      <c r="K51" s="1211">
        <f t="shared" si="3"/>
        <v>0</v>
      </c>
      <c r="L51" s="1211">
        <f t="shared" si="3"/>
        <v>0</v>
      </c>
      <c r="M51" s="1211">
        <f t="shared" si="3"/>
        <v>0</v>
      </c>
      <c r="N51" s="1211">
        <f t="shared" si="3"/>
        <v>0</v>
      </c>
      <c r="O51" s="1211">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10"/>
      <c r="Q53" s="139"/>
    </row>
    <row r="54" spans="2:17" ht="13.2" x14ac:dyDescent="0.25">
      <c r="B54" s="307" t="s">
        <v>629</v>
      </c>
      <c r="C54" s="146" t="s">
        <v>341</v>
      </c>
      <c r="D54" s="1190"/>
      <c r="E54" s="155"/>
      <c r="F54" s="155"/>
      <c r="G54" s="155"/>
      <c r="H54" s="155"/>
      <c r="I54" s="155"/>
      <c r="J54" s="155"/>
      <c r="K54" s="155"/>
      <c r="L54" s="155"/>
      <c r="M54" s="155"/>
      <c r="N54" s="155"/>
      <c r="O54" s="155"/>
      <c r="P54" s="1186"/>
      <c r="Q54" s="139"/>
    </row>
    <row r="55" spans="2:17" ht="13.2" x14ac:dyDescent="0.25">
      <c r="B55" s="308" t="s">
        <v>630</v>
      </c>
      <c r="C55" s="147" t="s">
        <v>341</v>
      </c>
      <c r="D55" s="1067"/>
      <c r="E55" s="1067"/>
      <c r="F55" s="1067"/>
      <c r="G55" s="1067"/>
      <c r="H55" s="1067"/>
      <c r="I55" s="1067"/>
      <c r="J55" s="1067"/>
      <c r="K55" s="1067"/>
      <c r="L55" s="1067"/>
      <c r="M55" s="1067"/>
      <c r="N55" s="1067"/>
      <c r="O55" s="1067"/>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12">
        <f>D54+D53+D51+D55</f>
        <v>0</v>
      </c>
      <c r="E57" s="1212">
        <f t="shared" ref="E57:O57" si="4">E54+E53+E51+E55</f>
        <v>0</v>
      </c>
      <c r="F57" s="1212">
        <f t="shared" si="4"/>
        <v>0</v>
      </c>
      <c r="G57" s="1212">
        <f t="shared" si="4"/>
        <v>0</v>
      </c>
      <c r="H57" s="1212">
        <f t="shared" si="4"/>
        <v>0</v>
      </c>
      <c r="I57" s="1212">
        <f t="shared" si="4"/>
        <v>0</v>
      </c>
      <c r="J57" s="1212">
        <f t="shared" si="4"/>
        <v>0</v>
      </c>
      <c r="K57" s="1212">
        <f t="shared" si="4"/>
        <v>0</v>
      </c>
      <c r="L57" s="1212">
        <f t="shared" si="4"/>
        <v>0</v>
      </c>
      <c r="M57" s="1212">
        <f t="shared" si="4"/>
        <v>0</v>
      </c>
      <c r="N57" s="1212">
        <f t="shared" si="4"/>
        <v>0</v>
      </c>
      <c r="O57" s="1212">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12">
        <f>(D59+D57)-D61</f>
        <v>0</v>
      </c>
      <c r="E63" s="1212">
        <f t="shared" ref="E63:O63" si="5">(E59+E57)-E61</f>
        <v>0</v>
      </c>
      <c r="F63" s="1212">
        <f t="shared" si="5"/>
        <v>0</v>
      </c>
      <c r="G63" s="1212">
        <f t="shared" si="5"/>
        <v>0</v>
      </c>
      <c r="H63" s="1212">
        <f t="shared" si="5"/>
        <v>0</v>
      </c>
      <c r="I63" s="1212">
        <f t="shared" si="5"/>
        <v>0</v>
      </c>
      <c r="J63" s="1212">
        <f t="shared" si="5"/>
        <v>0</v>
      </c>
      <c r="K63" s="1212">
        <f t="shared" si="5"/>
        <v>0</v>
      </c>
      <c r="L63" s="1212">
        <f t="shared" si="5"/>
        <v>0</v>
      </c>
      <c r="M63" s="1212">
        <f t="shared" si="5"/>
        <v>0</v>
      </c>
      <c r="N63" s="1212">
        <f t="shared" si="5"/>
        <v>0</v>
      </c>
      <c r="O63" s="1212">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7" priority="1">
      <formula>AND(ISBLANK(D$17), OR(D$33&gt;0, D$63&gt;0))</formula>
    </cfRule>
  </conditionalFormatting>
  <conditionalFormatting sqref="D15:O18">
    <cfRule type="expression" dxfId="26" priority="2">
      <formula>AND(ISBLANK(D$16), OR(D$33&gt;0, D$63&gt;0))</formula>
    </cfRule>
  </conditionalFormatting>
  <conditionalFormatting sqref="D18:O18">
    <cfRule type="expression" dxfId="25" priority="12">
      <formula>AND(ISBLANK(D$18), OR(D$33&gt;0, D$63&gt;0))</formula>
    </cfRule>
  </conditionalFormatting>
  <conditionalFormatting sqref="H17:O17">
    <cfRule type="expression" dxfId="24" priority="6">
      <formula>AND(ISBLANK(H$18), OR(H$33&gt;0, H$63&gt;0))</formula>
    </cfRule>
  </conditionalFormatting>
  <dataValidations count="4">
    <dataValidation type="list" allowBlank="1" showInputMessage="1" showErrorMessage="1" sqref="N8" xr:uid="{B77A5E6B-5043-4E5D-9B0A-8ECF85A21A15}">
      <formula1>Type_of_Price</formula1>
    </dataValidation>
    <dataValidation type="list" allowBlank="1" showInputMessage="1" showErrorMessage="1" sqref="N10" xr:uid="{D3F5EEAC-FC46-4340-B64E-A5D4346BED1C}">
      <formula1>"day, month, quarter, semester, year"</formula1>
    </dataValidation>
    <dataValidation type="list" allowBlank="1" showInputMessage="1" showErrorMessage="1" sqref="E11" xr:uid="{69531D6F-E2A8-4216-B218-4DCB50D83443}">
      <formula1>Contract_Options</formula1>
    </dataValidation>
    <dataValidation type="list" allowBlank="1" showInputMessage="1" showErrorMessage="1" sqref="D11" xr:uid="{BD39B8D0-F857-40C6-898D-5B0849A3BA0F}">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069-A791-42C5-BAD4-8E03782E44F9}">
  <sheetPr>
    <tabColor theme="5" tint="0.39997558519241921"/>
    <pageSetUpPr fitToPage="1"/>
  </sheetPr>
  <dimension ref="A1:S75"/>
  <sheetViews>
    <sheetView topLeftCell="A4"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1191" t="s">
        <v>6</v>
      </c>
      <c r="C3" s="1192"/>
      <c r="D3" s="1116" t="str">
        <f>""&amp;'General Instructions'!I6</f>
        <v>Administrative support services to EUSPA</v>
      </c>
      <c r="E3" s="1193"/>
      <c r="F3" s="1193"/>
      <c r="G3" s="1193"/>
      <c r="H3" s="1193"/>
      <c r="I3" s="1193"/>
      <c r="J3" s="1194"/>
      <c r="K3" s="586"/>
      <c r="L3" s="586"/>
      <c r="M3" s="586"/>
      <c r="N3" s="586"/>
      <c r="O3" s="586"/>
      <c r="P3" s="586"/>
      <c r="Q3" s="587"/>
    </row>
    <row r="4" spans="1:17" ht="15.9" customHeight="1" x14ac:dyDescent="0.3">
      <c r="A4" s="24"/>
      <c r="B4" s="1191" t="s">
        <v>9</v>
      </c>
      <c r="C4" s="1192"/>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122" t="str">
        <f>""&amp;'General Instructions'!I11</f>
        <v/>
      </c>
      <c r="E8" s="1196"/>
      <c r="F8" s="1197"/>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1196"/>
      <c r="F9" s="1197"/>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1200"/>
      <c r="F10" s="1201"/>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87"/>
      <c r="G11" s="159"/>
      <c r="H11" s="26"/>
      <c r="I11" s="26"/>
      <c r="J11" s="133"/>
      <c r="K11" s="133"/>
      <c r="L11" s="133"/>
      <c r="M11" s="296" t="s">
        <v>340</v>
      </c>
      <c r="N11" s="1204"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759</v>
      </c>
      <c r="E15" s="1206" t="s">
        <v>760</v>
      </c>
      <c r="F15" s="1206" t="s">
        <v>761</v>
      </c>
      <c r="G15" s="1206" t="s">
        <v>762</v>
      </c>
      <c r="H15" s="1206" t="s">
        <v>763</v>
      </c>
      <c r="I15" s="1206" t="s">
        <v>764</v>
      </c>
      <c r="J15" s="1206" t="s">
        <v>765</v>
      </c>
      <c r="K15" s="1206" t="s">
        <v>766</v>
      </c>
      <c r="L15" s="1206" t="s">
        <v>767</v>
      </c>
      <c r="M15" s="1206" t="s">
        <v>768</v>
      </c>
      <c r="N15" s="1206" t="s">
        <v>769</v>
      </c>
      <c r="O15" s="1206" t="s">
        <v>770</v>
      </c>
      <c r="P15" s="474"/>
      <c r="Q15" s="139"/>
    </row>
    <row r="16" spans="1:17" x14ac:dyDescent="0.3">
      <c r="B16" s="299" t="s">
        <v>744</v>
      </c>
      <c r="C16" s="133"/>
      <c r="D16" s="1206"/>
      <c r="E16" s="1206"/>
      <c r="F16" s="1206"/>
      <c r="G16" s="1206"/>
      <c r="H16" s="1206" t="s">
        <v>771</v>
      </c>
      <c r="I16" s="1206"/>
      <c r="J16" s="1206"/>
      <c r="K16" s="1206"/>
      <c r="L16" s="1206"/>
      <c r="M16" s="1206"/>
      <c r="N16" s="1206"/>
      <c r="O16" s="1213"/>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09">
        <v>0</v>
      </c>
      <c r="E21" s="1209">
        <v>0</v>
      </c>
      <c r="F21" s="1209">
        <v>0</v>
      </c>
      <c r="G21" s="1209">
        <v>0</v>
      </c>
      <c r="H21" s="1209">
        <v>0</v>
      </c>
      <c r="I21" s="1209">
        <v>0</v>
      </c>
      <c r="J21" s="1209">
        <v>0</v>
      </c>
      <c r="K21" s="1209">
        <v>0</v>
      </c>
      <c r="L21" s="1209">
        <v>0</v>
      </c>
      <c r="M21" s="1209">
        <v>0</v>
      </c>
      <c r="N21" s="1209">
        <v>0</v>
      </c>
      <c r="O21" s="1209">
        <v>0</v>
      </c>
      <c r="P21" s="1210"/>
      <c r="Q21" s="139"/>
    </row>
    <row r="22" spans="1:17" ht="13.2" x14ac:dyDescent="0.25">
      <c r="A22" s="24"/>
      <c r="B22" s="1208" t="str">
        <f>IF('PCS - A1'!B17&lt;&gt;"",'PCS - A1'!B17,"")</f>
        <v/>
      </c>
      <c r="C22" s="301" t="s">
        <v>614</v>
      </c>
      <c r="D22" s="1209">
        <v>0</v>
      </c>
      <c r="E22" s="1209">
        <v>0</v>
      </c>
      <c r="F22" s="1209">
        <v>0</v>
      </c>
      <c r="G22" s="1209">
        <v>0</v>
      </c>
      <c r="H22" s="1209">
        <v>0</v>
      </c>
      <c r="I22" s="1209">
        <v>0</v>
      </c>
      <c r="J22" s="1209">
        <v>0</v>
      </c>
      <c r="K22" s="1209">
        <v>0</v>
      </c>
      <c r="L22" s="1209">
        <v>0</v>
      </c>
      <c r="M22" s="1209">
        <v>0</v>
      </c>
      <c r="N22" s="1209">
        <v>0</v>
      </c>
      <c r="O22" s="1209">
        <v>0</v>
      </c>
      <c r="P22" s="320"/>
      <c r="Q22" s="139"/>
    </row>
    <row r="23" spans="1:17" ht="13.2" x14ac:dyDescent="0.25">
      <c r="A23" s="24"/>
      <c r="B23" s="1208" t="str">
        <f>IF('PCS - A1'!B18&lt;&gt;"",'PCS - A1'!B18,"")</f>
        <v/>
      </c>
      <c r="C23" s="301" t="s">
        <v>614</v>
      </c>
      <c r="D23" s="1209">
        <v>0</v>
      </c>
      <c r="E23" s="1209">
        <v>0</v>
      </c>
      <c r="F23" s="1209">
        <v>0</v>
      </c>
      <c r="G23" s="1209">
        <v>0</v>
      </c>
      <c r="H23" s="1209">
        <v>0</v>
      </c>
      <c r="I23" s="1209">
        <v>0</v>
      </c>
      <c r="J23" s="1209">
        <v>0</v>
      </c>
      <c r="K23" s="1209">
        <v>0</v>
      </c>
      <c r="L23" s="1209">
        <v>0</v>
      </c>
      <c r="M23" s="1209">
        <v>0</v>
      </c>
      <c r="N23" s="1209">
        <v>0</v>
      </c>
      <c r="O23" s="1209">
        <v>0</v>
      </c>
      <c r="P23" s="320"/>
      <c r="Q23" s="139"/>
    </row>
    <row r="24" spans="1:17" ht="13.2" x14ac:dyDescent="0.25">
      <c r="A24" s="24"/>
      <c r="B24" s="1208" t="str">
        <f>IF('PCS - A1'!B19&lt;&gt;"",'PCS - A1'!B19,"")</f>
        <v/>
      </c>
      <c r="C24" s="301" t="s">
        <v>614</v>
      </c>
      <c r="D24" s="1209">
        <v>0</v>
      </c>
      <c r="E24" s="1209">
        <v>0</v>
      </c>
      <c r="F24" s="1209">
        <v>0</v>
      </c>
      <c r="G24" s="1209">
        <v>0</v>
      </c>
      <c r="H24" s="1209">
        <v>0</v>
      </c>
      <c r="I24" s="1209">
        <v>0</v>
      </c>
      <c r="J24" s="1209">
        <v>0</v>
      </c>
      <c r="K24" s="1209">
        <v>0</v>
      </c>
      <c r="L24" s="1209">
        <v>0</v>
      </c>
      <c r="M24" s="1209">
        <v>0</v>
      </c>
      <c r="N24" s="1209">
        <v>0</v>
      </c>
      <c r="O24" s="1209">
        <v>0</v>
      </c>
      <c r="P24" s="320"/>
      <c r="Q24" s="139"/>
    </row>
    <row r="25" spans="1:17" ht="13.2" x14ac:dyDescent="0.25">
      <c r="A25" s="24"/>
      <c r="B25" s="1208" t="str">
        <f>IF('PCS - A1'!B20&lt;&gt;"",'PCS - A1'!B20,"")</f>
        <v/>
      </c>
      <c r="C25" s="301" t="s">
        <v>614</v>
      </c>
      <c r="D25" s="1209">
        <v>0</v>
      </c>
      <c r="E25" s="1209">
        <v>0</v>
      </c>
      <c r="F25" s="1209">
        <v>0</v>
      </c>
      <c r="G25" s="1209">
        <v>0</v>
      </c>
      <c r="H25" s="1209">
        <v>0</v>
      </c>
      <c r="I25" s="1209">
        <v>0</v>
      </c>
      <c r="J25" s="1209">
        <v>0</v>
      </c>
      <c r="K25" s="1209">
        <v>0</v>
      </c>
      <c r="L25" s="1209">
        <v>0</v>
      </c>
      <c r="M25" s="1209">
        <v>0</v>
      </c>
      <c r="N25" s="1209">
        <v>0</v>
      </c>
      <c r="O25" s="1209">
        <v>0</v>
      </c>
      <c r="P25" s="320"/>
      <c r="Q25" s="139"/>
    </row>
    <row r="26" spans="1:17" ht="13.2" x14ac:dyDescent="0.25">
      <c r="A26" s="24"/>
      <c r="B26" s="1208" t="str">
        <f>IF('PCS - A1'!B21&lt;&gt;"",'PCS - A1'!B21,"")</f>
        <v/>
      </c>
      <c r="C26" s="301" t="s">
        <v>614</v>
      </c>
      <c r="D26" s="1209">
        <v>0</v>
      </c>
      <c r="E26" s="1209">
        <v>0</v>
      </c>
      <c r="F26" s="1209">
        <v>0</v>
      </c>
      <c r="G26" s="1209">
        <v>0</v>
      </c>
      <c r="H26" s="1209">
        <v>0</v>
      </c>
      <c r="I26" s="1209">
        <v>0</v>
      </c>
      <c r="J26" s="1209">
        <v>0</v>
      </c>
      <c r="K26" s="1209">
        <v>0</v>
      </c>
      <c r="L26" s="1209">
        <v>0</v>
      </c>
      <c r="M26" s="1209">
        <v>0</v>
      </c>
      <c r="N26" s="1209">
        <v>0</v>
      </c>
      <c r="O26" s="1209">
        <v>0</v>
      </c>
      <c r="P26" s="320"/>
      <c r="Q26" s="139"/>
    </row>
    <row r="27" spans="1:17" ht="13.2" x14ac:dyDescent="0.25">
      <c r="A27" s="24"/>
      <c r="B27" s="1208" t="str">
        <f>IF('PCS - A1'!B22&lt;&gt;"",'PCS - A1'!B22,"")</f>
        <v/>
      </c>
      <c r="C27" s="301" t="s">
        <v>614</v>
      </c>
      <c r="D27" s="1209">
        <v>0</v>
      </c>
      <c r="E27" s="1209">
        <v>0</v>
      </c>
      <c r="F27" s="1209">
        <v>0</v>
      </c>
      <c r="G27" s="1209">
        <v>0</v>
      </c>
      <c r="H27" s="1209">
        <v>0</v>
      </c>
      <c r="I27" s="1209">
        <v>0</v>
      </c>
      <c r="J27" s="1209">
        <v>0</v>
      </c>
      <c r="K27" s="1209">
        <v>0</v>
      </c>
      <c r="L27" s="1209">
        <v>0</v>
      </c>
      <c r="M27" s="1209">
        <v>0</v>
      </c>
      <c r="N27" s="1209">
        <v>0</v>
      </c>
      <c r="O27" s="1209">
        <v>0</v>
      </c>
      <c r="P27" s="320"/>
      <c r="Q27" s="139"/>
    </row>
    <row r="28" spans="1:17" ht="13.2" x14ac:dyDescent="0.25">
      <c r="A28" s="24"/>
      <c r="B28" s="1208" t="str">
        <f>IF('PCS - A1'!B23&lt;&gt;"",'PCS - A1'!B23,"")</f>
        <v/>
      </c>
      <c r="C28" s="301" t="s">
        <v>614</v>
      </c>
      <c r="D28" s="1209">
        <v>0</v>
      </c>
      <c r="E28" s="1209">
        <v>0</v>
      </c>
      <c r="F28" s="1209">
        <v>0</v>
      </c>
      <c r="G28" s="1209">
        <v>0</v>
      </c>
      <c r="H28" s="1209">
        <v>0</v>
      </c>
      <c r="I28" s="1209">
        <v>0</v>
      </c>
      <c r="J28" s="1209">
        <v>0</v>
      </c>
      <c r="K28" s="1209">
        <v>0</v>
      </c>
      <c r="L28" s="1209">
        <v>0</v>
      </c>
      <c r="M28" s="1209">
        <v>0</v>
      </c>
      <c r="N28" s="1209">
        <v>0</v>
      </c>
      <c r="O28" s="1209">
        <v>0</v>
      </c>
      <c r="P28" s="320"/>
      <c r="Q28" s="139"/>
    </row>
    <row r="29" spans="1:17" ht="13.2" x14ac:dyDescent="0.25">
      <c r="A29" s="24"/>
      <c r="B29" s="1208" t="str">
        <f>IF('PCS - A1'!B24&lt;&gt;"",'PCS - A1'!B24,"")</f>
        <v/>
      </c>
      <c r="C29" s="301" t="s">
        <v>614</v>
      </c>
      <c r="D29" s="1209">
        <v>0</v>
      </c>
      <c r="E29" s="1209">
        <v>0</v>
      </c>
      <c r="F29" s="1209">
        <v>0</v>
      </c>
      <c r="G29" s="1209">
        <v>0</v>
      </c>
      <c r="H29" s="1209">
        <v>0</v>
      </c>
      <c r="I29" s="1209">
        <v>0</v>
      </c>
      <c r="J29" s="1209">
        <v>0</v>
      </c>
      <c r="K29" s="1209">
        <v>0</v>
      </c>
      <c r="L29" s="1209">
        <v>0</v>
      </c>
      <c r="M29" s="1209">
        <v>0</v>
      </c>
      <c r="N29" s="1209">
        <v>0</v>
      </c>
      <c r="O29" s="1209">
        <v>0</v>
      </c>
      <c r="P29" s="320"/>
      <c r="Q29" s="139"/>
    </row>
    <row r="30" spans="1:17" ht="13.2" x14ac:dyDescent="0.25">
      <c r="A30" s="24"/>
      <c r="B30" s="1208" t="str">
        <f>IF('PCS - A1'!B25&lt;&gt;"",'PCS - A1'!B25,"")</f>
        <v/>
      </c>
      <c r="C30" s="301" t="s">
        <v>614</v>
      </c>
      <c r="D30" s="1209">
        <v>0</v>
      </c>
      <c r="E30" s="1209">
        <v>0</v>
      </c>
      <c r="F30" s="1209">
        <v>0</v>
      </c>
      <c r="G30" s="1209">
        <v>0</v>
      </c>
      <c r="H30" s="1209">
        <v>0</v>
      </c>
      <c r="I30" s="1209">
        <v>0</v>
      </c>
      <c r="J30" s="1209">
        <v>0</v>
      </c>
      <c r="K30" s="1209">
        <v>0</v>
      </c>
      <c r="L30" s="1209">
        <v>0</v>
      </c>
      <c r="M30" s="1209">
        <v>0</v>
      </c>
      <c r="N30" s="1209">
        <v>0</v>
      </c>
      <c r="O30" s="1209">
        <v>0</v>
      </c>
      <c r="P30" s="320"/>
      <c r="Q30" s="139"/>
    </row>
    <row r="31" spans="1:17" ht="13.2" x14ac:dyDescent="0.25">
      <c r="A31" s="24"/>
      <c r="B31" s="1208" t="str">
        <f>IF('PCS - A1'!B26&lt;&gt;"",'PCS - A1'!B26,"")</f>
        <v/>
      </c>
      <c r="C31" s="301" t="s">
        <v>614</v>
      </c>
      <c r="D31" s="1209">
        <v>0</v>
      </c>
      <c r="E31" s="1209">
        <v>0</v>
      </c>
      <c r="F31" s="1209">
        <v>0</v>
      </c>
      <c r="G31" s="1209">
        <v>0</v>
      </c>
      <c r="H31" s="1209">
        <v>0</v>
      </c>
      <c r="I31" s="1209">
        <v>0</v>
      </c>
      <c r="J31" s="1209">
        <v>0</v>
      </c>
      <c r="K31" s="1209">
        <v>0</v>
      </c>
      <c r="L31" s="1209">
        <v>0</v>
      </c>
      <c r="M31" s="1209">
        <v>0</v>
      </c>
      <c r="N31" s="1209">
        <v>0</v>
      </c>
      <c r="O31" s="1209">
        <v>0</v>
      </c>
      <c r="P31" s="320"/>
      <c r="Q31" s="139"/>
    </row>
    <row r="32" spans="1:17" ht="13.2" x14ac:dyDescent="0.25">
      <c r="A32" s="24"/>
      <c r="B32" s="1208" t="str">
        <f>IF('PCS - A1'!B27&lt;&gt;"",'PCS - A1'!B27,"")</f>
        <v/>
      </c>
      <c r="C32" s="301" t="s">
        <v>614</v>
      </c>
      <c r="D32" s="1209">
        <v>0</v>
      </c>
      <c r="E32" s="1209">
        <v>0</v>
      </c>
      <c r="F32" s="1209">
        <v>0</v>
      </c>
      <c r="G32" s="1209">
        <v>0</v>
      </c>
      <c r="H32" s="1209">
        <v>0</v>
      </c>
      <c r="I32" s="1209">
        <v>0</v>
      </c>
      <c r="J32" s="1209">
        <v>0</v>
      </c>
      <c r="K32" s="1209">
        <v>0</v>
      </c>
      <c r="L32" s="1209">
        <v>0</v>
      </c>
      <c r="M32" s="1209">
        <v>0</v>
      </c>
      <c r="N32" s="1209">
        <v>0</v>
      </c>
      <c r="O32" s="1209">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10"/>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5"/>
      <c r="F39" s="1185"/>
      <c r="G39" s="1185"/>
      <c r="H39" s="1185"/>
      <c r="I39" s="1185"/>
      <c r="J39" s="1185"/>
      <c r="K39" s="1185"/>
      <c r="L39" s="1185"/>
      <c r="M39" s="1185"/>
      <c r="N39" s="1185"/>
      <c r="O39" s="1185"/>
      <c r="P39" s="1186"/>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11">
        <f>D35+D37+D45</f>
        <v>0</v>
      </c>
      <c r="E47" s="1211">
        <f t="shared" ref="E47:O47" si="2">E35+E37+E45</f>
        <v>0</v>
      </c>
      <c r="F47" s="1211">
        <f t="shared" si="2"/>
        <v>0</v>
      </c>
      <c r="G47" s="1211">
        <f t="shared" si="2"/>
        <v>0</v>
      </c>
      <c r="H47" s="1211">
        <f t="shared" si="2"/>
        <v>0</v>
      </c>
      <c r="I47" s="1211">
        <f t="shared" si="2"/>
        <v>0</v>
      </c>
      <c r="J47" s="1211">
        <f t="shared" si="2"/>
        <v>0</v>
      </c>
      <c r="K47" s="1211">
        <f t="shared" si="2"/>
        <v>0</v>
      </c>
      <c r="L47" s="1211">
        <f t="shared" si="2"/>
        <v>0</v>
      </c>
      <c r="M47" s="1211">
        <f t="shared" si="2"/>
        <v>0</v>
      </c>
      <c r="N47" s="1211">
        <f t="shared" si="2"/>
        <v>0</v>
      </c>
      <c r="O47" s="1211">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11">
        <f>D49+D47</f>
        <v>0</v>
      </c>
      <c r="E51" s="1211">
        <f>E49+E47</f>
        <v>0</v>
      </c>
      <c r="F51" s="1211">
        <f t="shared" ref="F51:O51" si="3">F49+F47</f>
        <v>0</v>
      </c>
      <c r="G51" s="1211">
        <f t="shared" si="3"/>
        <v>0</v>
      </c>
      <c r="H51" s="1211">
        <f t="shared" si="3"/>
        <v>0</v>
      </c>
      <c r="I51" s="1211">
        <f t="shared" si="3"/>
        <v>0</v>
      </c>
      <c r="J51" s="1211">
        <f t="shared" si="3"/>
        <v>0</v>
      </c>
      <c r="K51" s="1211">
        <f t="shared" si="3"/>
        <v>0</v>
      </c>
      <c r="L51" s="1211">
        <f t="shared" si="3"/>
        <v>0</v>
      </c>
      <c r="M51" s="1211">
        <f t="shared" si="3"/>
        <v>0</v>
      </c>
      <c r="N51" s="1211">
        <f t="shared" si="3"/>
        <v>0</v>
      </c>
      <c r="O51" s="1211">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10"/>
      <c r="Q53" s="139"/>
    </row>
    <row r="54" spans="2:17" ht="13.2" x14ac:dyDescent="0.25">
      <c r="B54" s="307" t="s">
        <v>629</v>
      </c>
      <c r="C54" s="146" t="s">
        <v>341</v>
      </c>
      <c r="D54" s="1214"/>
      <c r="E54" s="155"/>
      <c r="F54" s="155"/>
      <c r="G54" s="155"/>
      <c r="H54" s="155"/>
      <c r="I54" s="155"/>
      <c r="J54" s="155"/>
      <c r="K54" s="155"/>
      <c r="L54" s="155"/>
      <c r="M54" s="155"/>
      <c r="N54" s="155"/>
      <c r="O54" s="155"/>
      <c r="P54" s="1186"/>
      <c r="Q54" s="139"/>
    </row>
    <row r="55" spans="2:17" ht="13.2" x14ac:dyDescent="0.25">
      <c r="B55" s="308" t="s">
        <v>630</v>
      </c>
      <c r="C55" s="147" t="s">
        <v>341</v>
      </c>
      <c r="D55" s="1067"/>
      <c r="E55" s="1067"/>
      <c r="F55" s="1067"/>
      <c r="G55" s="1067"/>
      <c r="H55" s="1067"/>
      <c r="I55" s="1067"/>
      <c r="J55" s="1067"/>
      <c r="K55" s="1067"/>
      <c r="L55" s="1067"/>
      <c r="M55" s="1067"/>
      <c r="N55" s="1067"/>
      <c r="O55" s="1067"/>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15">
        <f>D54+D53+D51+D55</f>
        <v>0</v>
      </c>
      <c r="E57" s="1215">
        <f t="shared" ref="E57:O57" si="4">E54+E53+E51+E55</f>
        <v>0</v>
      </c>
      <c r="F57" s="1215">
        <f t="shared" si="4"/>
        <v>0</v>
      </c>
      <c r="G57" s="1215">
        <f t="shared" si="4"/>
        <v>0</v>
      </c>
      <c r="H57" s="1215">
        <f t="shared" si="4"/>
        <v>0</v>
      </c>
      <c r="I57" s="1215">
        <f t="shared" si="4"/>
        <v>0</v>
      </c>
      <c r="J57" s="1215">
        <f t="shared" si="4"/>
        <v>0</v>
      </c>
      <c r="K57" s="1215">
        <f t="shared" si="4"/>
        <v>0</v>
      </c>
      <c r="L57" s="1215">
        <f t="shared" si="4"/>
        <v>0</v>
      </c>
      <c r="M57" s="1215">
        <f t="shared" si="4"/>
        <v>0</v>
      </c>
      <c r="N57" s="1215">
        <f t="shared" si="4"/>
        <v>0</v>
      </c>
      <c r="O57" s="1215">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15">
        <f>(D59+D57)-D61</f>
        <v>0</v>
      </c>
      <c r="E63" s="1215">
        <f t="shared" ref="E63:O63" si="5">(E59+E57)-E61</f>
        <v>0</v>
      </c>
      <c r="F63" s="1215">
        <f t="shared" si="5"/>
        <v>0</v>
      </c>
      <c r="G63" s="1215">
        <f t="shared" si="5"/>
        <v>0</v>
      </c>
      <c r="H63" s="1215">
        <f t="shared" si="5"/>
        <v>0</v>
      </c>
      <c r="I63" s="1215">
        <f t="shared" si="5"/>
        <v>0</v>
      </c>
      <c r="J63" s="1215">
        <f t="shared" si="5"/>
        <v>0</v>
      </c>
      <c r="K63" s="1215">
        <f t="shared" si="5"/>
        <v>0</v>
      </c>
      <c r="L63" s="1215">
        <f t="shared" si="5"/>
        <v>0</v>
      </c>
      <c r="M63" s="1215">
        <f t="shared" si="5"/>
        <v>0</v>
      </c>
      <c r="N63" s="1215">
        <f t="shared" si="5"/>
        <v>0</v>
      </c>
      <c r="O63" s="1215">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3" priority="1">
      <formula>AND(ISBLANK(D$17), OR(D$33&gt;0, D$63&gt;0))</formula>
    </cfRule>
  </conditionalFormatting>
  <conditionalFormatting sqref="D15:O18">
    <cfRule type="expression" dxfId="22" priority="2">
      <formula>AND(ISBLANK(D$16), OR(D$33&gt;0, D$63&gt;0))</formula>
    </cfRule>
  </conditionalFormatting>
  <conditionalFormatting sqref="D17:O18">
    <cfRule type="expression" dxfId="21" priority="3">
      <formula>AND(ISBLANK(D$18), OR(D$33&gt;0, D$63&gt;0))</formula>
    </cfRule>
  </conditionalFormatting>
  <dataValidations count="4">
    <dataValidation type="list" allowBlank="1" showInputMessage="1" showErrorMessage="1" sqref="N10" xr:uid="{50B87481-85B7-49AA-B76F-5D8F010FE478}">
      <formula1>"day, month, quarter, semester, year"</formula1>
    </dataValidation>
    <dataValidation type="list" allowBlank="1" showInputMessage="1" showErrorMessage="1" sqref="N8" xr:uid="{DADC91EC-6017-4983-8417-AF01FC27D323}">
      <formula1>Type_of_Price</formula1>
    </dataValidation>
    <dataValidation type="list" allowBlank="1" showInputMessage="1" showErrorMessage="1" sqref="E11" xr:uid="{D34B51DD-5FD3-4710-94F1-4921414DC1AE}">
      <formula1>Contract_Options</formula1>
    </dataValidation>
    <dataValidation type="list" allowBlank="1" showInputMessage="1" showErrorMessage="1" sqref="D11" xr:uid="{9FBACCF8-DA89-4E6E-9220-70CDF0E17A8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24E4-F729-417F-9F01-4CFAEB82185C}">
  <sheetPr>
    <tabColor theme="8"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1191" t="s">
        <v>6</v>
      </c>
      <c r="C3" s="1192"/>
      <c r="D3" s="1216" t="str">
        <f>""&amp;'General Instructions'!I6</f>
        <v>Administrative support services to EUSPA</v>
      </c>
      <c r="E3" s="1193"/>
      <c r="F3" s="1193"/>
      <c r="G3" s="1193"/>
      <c r="H3" s="1193"/>
      <c r="I3" s="1193"/>
      <c r="J3" s="1194"/>
      <c r="K3" s="595"/>
      <c r="L3" s="595"/>
      <c r="M3" s="595"/>
      <c r="N3" s="595"/>
      <c r="O3" s="595"/>
      <c r="P3" s="595"/>
      <c r="Q3" s="587"/>
    </row>
    <row r="4" spans="1:17" ht="15.9" customHeight="1" x14ac:dyDescent="0.3">
      <c r="A4" s="24"/>
      <c r="B4" s="1191" t="s">
        <v>9</v>
      </c>
      <c r="C4" s="119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217" t="str">
        <f>""&amp;'General Instructions'!I11</f>
        <v/>
      </c>
      <c r="E8" s="1196"/>
      <c r="F8" s="1197"/>
      <c r="G8" s="159"/>
      <c r="H8" s="161"/>
      <c r="I8" s="161"/>
      <c r="J8" s="161"/>
      <c r="K8" s="133"/>
      <c r="L8" s="133"/>
      <c r="M8" s="295" t="s">
        <v>605</v>
      </c>
      <c r="N8" s="1218" t="s">
        <v>52</v>
      </c>
      <c r="O8" s="1043"/>
      <c r="P8" s="161"/>
      <c r="Q8" s="294"/>
    </row>
    <row r="9" spans="1:17" ht="15.9" customHeight="1" x14ac:dyDescent="0.3">
      <c r="B9" s="297" t="s">
        <v>338</v>
      </c>
      <c r="C9" s="133"/>
      <c r="D9" s="1217" t="str">
        <f>""&amp;'General Instructions'!I12</f>
        <v/>
      </c>
      <c r="E9" s="1196"/>
      <c r="F9" s="1197"/>
      <c r="G9" s="159"/>
      <c r="H9" s="26"/>
      <c r="I9" s="133"/>
      <c r="J9" s="133"/>
      <c r="K9" s="133"/>
      <c r="L9" s="133"/>
      <c r="M9" s="295" t="s">
        <v>339</v>
      </c>
      <c r="N9" s="1219" t="str">
        <f>""&amp;'General Instructions'!I10</f>
        <v>2025</v>
      </c>
      <c r="O9" s="1044"/>
      <c r="P9" s="161"/>
      <c r="Q9" s="294"/>
    </row>
    <row r="10" spans="1:17" ht="15.9" customHeight="1" x14ac:dyDescent="0.3">
      <c r="B10" s="297" t="s">
        <v>12</v>
      </c>
      <c r="C10" s="26"/>
      <c r="D10" s="1220" t="str">
        <f>""&amp;'General Instructions'!I8</f>
        <v/>
      </c>
      <c r="E10" s="1200"/>
      <c r="F10" s="1201"/>
      <c r="G10" s="159"/>
      <c r="H10" s="26"/>
      <c r="I10" s="26"/>
      <c r="J10" s="133"/>
      <c r="K10" s="133"/>
      <c r="L10" s="133"/>
      <c r="M10" s="295" t="s">
        <v>728</v>
      </c>
      <c r="N10" s="1221" t="s">
        <v>729</v>
      </c>
      <c r="O10" s="473" t="s">
        <v>730</v>
      </c>
      <c r="P10" s="161"/>
      <c r="Q10" s="294"/>
    </row>
    <row r="11" spans="1:17" ht="15.9" customHeight="1" x14ac:dyDescent="0.3">
      <c r="B11" s="297" t="s">
        <v>521</v>
      </c>
      <c r="C11" s="26"/>
      <c r="D11" s="1222"/>
      <c r="E11" s="1388"/>
      <c r="F11" s="1387"/>
      <c r="G11" s="159"/>
      <c r="H11" s="26"/>
      <c r="I11" s="26"/>
      <c r="J11" s="133"/>
      <c r="K11" s="133"/>
      <c r="L11" s="133"/>
      <c r="M11" s="296" t="s">
        <v>340</v>
      </c>
      <c r="N11" s="1223"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772</v>
      </c>
      <c r="E15" s="1206" t="s">
        <v>773</v>
      </c>
      <c r="F15" s="1206" t="s">
        <v>774</v>
      </c>
      <c r="G15" s="1206" t="s">
        <v>775</v>
      </c>
      <c r="H15" s="1206" t="s">
        <v>776</v>
      </c>
      <c r="I15" s="1206" t="s">
        <v>777</v>
      </c>
      <c r="J15" s="1206" t="s">
        <v>778</v>
      </c>
      <c r="K15" s="1206" t="s">
        <v>779</v>
      </c>
      <c r="L15" s="1206" t="s">
        <v>780</v>
      </c>
      <c r="M15" s="1206" t="s">
        <v>781</v>
      </c>
      <c r="N15" s="1206" t="s">
        <v>782</v>
      </c>
      <c r="O15" s="1206" t="s">
        <v>783</v>
      </c>
      <c r="P15" s="474"/>
      <c r="Q15" s="139"/>
    </row>
    <row r="16" spans="1:17" x14ac:dyDescent="0.3">
      <c r="B16" s="299" t="s">
        <v>744</v>
      </c>
      <c r="C16" s="133"/>
      <c r="D16" s="1206"/>
      <c r="E16" s="1206"/>
      <c r="F16" s="1206"/>
      <c r="G16" s="1206"/>
      <c r="H16" s="1206"/>
      <c r="I16" s="1206"/>
      <c r="J16" s="1206"/>
      <c r="K16" s="1206"/>
      <c r="L16" s="1206"/>
      <c r="M16" s="1206"/>
      <c r="N16" s="1206"/>
      <c r="O16" s="1213"/>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09">
        <v>0</v>
      </c>
      <c r="E21" s="1209">
        <v>0</v>
      </c>
      <c r="F21" s="1209">
        <v>0</v>
      </c>
      <c r="G21" s="1209">
        <v>0</v>
      </c>
      <c r="H21" s="1209">
        <v>0</v>
      </c>
      <c r="I21" s="1209">
        <v>0</v>
      </c>
      <c r="J21" s="1209">
        <v>0</v>
      </c>
      <c r="K21" s="1209">
        <v>0</v>
      </c>
      <c r="L21" s="1209">
        <v>0</v>
      </c>
      <c r="M21" s="1209">
        <v>0</v>
      </c>
      <c r="N21" s="1209">
        <v>0</v>
      </c>
      <c r="O21" s="1209">
        <v>0</v>
      </c>
      <c r="P21" s="1210"/>
      <c r="Q21" s="139"/>
    </row>
    <row r="22" spans="1:17" ht="13.2" x14ac:dyDescent="0.25">
      <c r="A22" s="24"/>
      <c r="B22" s="1208" t="str">
        <f>IF('PCS - A1'!B17&lt;&gt;"",'PCS - A1'!B17,"")</f>
        <v/>
      </c>
      <c r="C22" s="301" t="s">
        <v>614</v>
      </c>
      <c r="D22" s="1209">
        <v>0</v>
      </c>
      <c r="E22" s="1209">
        <v>0</v>
      </c>
      <c r="F22" s="1209">
        <v>0</v>
      </c>
      <c r="G22" s="1209">
        <v>0</v>
      </c>
      <c r="H22" s="1209">
        <v>0</v>
      </c>
      <c r="I22" s="1209">
        <v>0</v>
      </c>
      <c r="J22" s="1209">
        <v>0</v>
      </c>
      <c r="K22" s="1209">
        <v>0</v>
      </c>
      <c r="L22" s="1209">
        <v>0</v>
      </c>
      <c r="M22" s="1209">
        <v>0</v>
      </c>
      <c r="N22" s="1209">
        <v>0</v>
      </c>
      <c r="O22" s="1209">
        <v>0</v>
      </c>
      <c r="P22" s="320"/>
      <c r="Q22" s="139"/>
    </row>
    <row r="23" spans="1:17" ht="13.2" x14ac:dyDescent="0.25">
      <c r="A23" s="24"/>
      <c r="B23" s="1208" t="str">
        <f>IF('PCS - A1'!B18&lt;&gt;"",'PCS - A1'!B18,"")</f>
        <v/>
      </c>
      <c r="C23" s="301" t="s">
        <v>614</v>
      </c>
      <c r="D23" s="1209">
        <v>0</v>
      </c>
      <c r="E23" s="1209">
        <v>0</v>
      </c>
      <c r="F23" s="1209">
        <v>0</v>
      </c>
      <c r="G23" s="1209">
        <v>0</v>
      </c>
      <c r="H23" s="1209">
        <v>0</v>
      </c>
      <c r="I23" s="1209">
        <v>0</v>
      </c>
      <c r="J23" s="1209">
        <v>0</v>
      </c>
      <c r="K23" s="1209">
        <v>0</v>
      </c>
      <c r="L23" s="1209">
        <v>0</v>
      </c>
      <c r="M23" s="1209">
        <v>0</v>
      </c>
      <c r="N23" s="1209">
        <v>0</v>
      </c>
      <c r="O23" s="1209">
        <v>0</v>
      </c>
      <c r="P23" s="320"/>
      <c r="Q23" s="139"/>
    </row>
    <row r="24" spans="1:17" ht="13.2" x14ac:dyDescent="0.25">
      <c r="A24" s="24"/>
      <c r="B24" s="1208" t="str">
        <f>IF('PCS - A1'!B19&lt;&gt;"",'PCS - A1'!B19,"")</f>
        <v/>
      </c>
      <c r="C24" s="301" t="s">
        <v>614</v>
      </c>
      <c r="D24" s="1209">
        <v>0</v>
      </c>
      <c r="E24" s="1209">
        <v>0</v>
      </c>
      <c r="F24" s="1209">
        <v>0</v>
      </c>
      <c r="G24" s="1209">
        <v>0</v>
      </c>
      <c r="H24" s="1209">
        <v>0</v>
      </c>
      <c r="I24" s="1209">
        <v>0</v>
      </c>
      <c r="J24" s="1209">
        <v>0</v>
      </c>
      <c r="K24" s="1209">
        <v>0</v>
      </c>
      <c r="L24" s="1209">
        <v>0</v>
      </c>
      <c r="M24" s="1209">
        <v>0</v>
      </c>
      <c r="N24" s="1209">
        <v>0</v>
      </c>
      <c r="O24" s="1209">
        <v>0</v>
      </c>
      <c r="P24" s="320"/>
      <c r="Q24" s="139"/>
    </row>
    <row r="25" spans="1:17" ht="13.2" x14ac:dyDescent="0.25">
      <c r="A25" s="24"/>
      <c r="B25" s="1208" t="str">
        <f>IF('PCS - A1'!B20&lt;&gt;"",'PCS - A1'!B20,"")</f>
        <v/>
      </c>
      <c r="C25" s="301" t="s">
        <v>614</v>
      </c>
      <c r="D25" s="1209">
        <v>0</v>
      </c>
      <c r="E25" s="1209">
        <v>0</v>
      </c>
      <c r="F25" s="1209">
        <v>0</v>
      </c>
      <c r="G25" s="1209">
        <v>0</v>
      </c>
      <c r="H25" s="1209">
        <v>0</v>
      </c>
      <c r="I25" s="1209">
        <v>0</v>
      </c>
      <c r="J25" s="1209">
        <v>0</v>
      </c>
      <c r="K25" s="1209">
        <v>0</v>
      </c>
      <c r="L25" s="1209">
        <v>0</v>
      </c>
      <c r="M25" s="1209">
        <v>0</v>
      </c>
      <c r="N25" s="1209">
        <v>0</v>
      </c>
      <c r="O25" s="1209">
        <v>0</v>
      </c>
      <c r="P25" s="320"/>
      <c r="Q25" s="139"/>
    </row>
    <row r="26" spans="1:17" ht="13.2" x14ac:dyDescent="0.25">
      <c r="A26" s="24"/>
      <c r="B26" s="1208" t="str">
        <f>IF('PCS - A1'!B21&lt;&gt;"",'PCS - A1'!B21,"")</f>
        <v/>
      </c>
      <c r="C26" s="301" t="s">
        <v>614</v>
      </c>
      <c r="D26" s="1209">
        <v>0</v>
      </c>
      <c r="E26" s="1209">
        <v>0</v>
      </c>
      <c r="F26" s="1209">
        <v>0</v>
      </c>
      <c r="G26" s="1209">
        <v>0</v>
      </c>
      <c r="H26" s="1209">
        <v>0</v>
      </c>
      <c r="I26" s="1209">
        <v>0</v>
      </c>
      <c r="J26" s="1209">
        <v>0</v>
      </c>
      <c r="K26" s="1209">
        <v>0</v>
      </c>
      <c r="L26" s="1209">
        <v>0</v>
      </c>
      <c r="M26" s="1209">
        <v>0</v>
      </c>
      <c r="N26" s="1209">
        <v>0</v>
      </c>
      <c r="O26" s="1209">
        <v>0</v>
      </c>
      <c r="P26" s="320"/>
      <c r="Q26" s="139"/>
    </row>
    <row r="27" spans="1:17" ht="13.2" x14ac:dyDescent="0.25">
      <c r="A27" s="24"/>
      <c r="B27" s="1208" t="str">
        <f>IF('PCS - A1'!B22&lt;&gt;"",'PCS - A1'!B22,"")</f>
        <v/>
      </c>
      <c r="C27" s="301" t="s">
        <v>614</v>
      </c>
      <c r="D27" s="1209">
        <v>0</v>
      </c>
      <c r="E27" s="1209">
        <v>0</v>
      </c>
      <c r="F27" s="1209">
        <v>0</v>
      </c>
      <c r="G27" s="1209">
        <v>0</v>
      </c>
      <c r="H27" s="1209">
        <v>0</v>
      </c>
      <c r="I27" s="1209">
        <v>0</v>
      </c>
      <c r="J27" s="1209">
        <v>0</v>
      </c>
      <c r="K27" s="1209">
        <v>0</v>
      </c>
      <c r="L27" s="1209">
        <v>0</v>
      </c>
      <c r="M27" s="1209">
        <v>0</v>
      </c>
      <c r="N27" s="1209">
        <v>0</v>
      </c>
      <c r="O27" s="1209">
        <v>0</v>
      </c>
      <c r="P27" s="320"/>
      <c r="Q27" s="139"/>
    </row>
    <row r="28" spans="1:17" ht="13.2" x14ac:dyDescent="0.25">
      <c r="A28" s="24"/>
      <c r="B28" s="1208" t="str">
        <f>IF('PCS - A1'!B23&lt;&gt;"",'PCS - A1'!B23,"")</f>
        <v/>
      </c>
      <c r="C28" s="301" t="s">
        <v>614</v>
      </c>
      <c r="D28" s="1209">
        <v>0</v>
      </c>
      <c r="E28" s="1209">
        <v>0</v>
      </c>
      <c r="F28" s="1209">
        <v>0</v>
      </c>
      <c r="G28" s="1209">
        <v>0</v>
      </c>
      <c r="H28" s="1209">
        <v>0</v>
      </c>
      <c r="I28" s="1209">
        <v>0</v>
      </c>
      <c r="J28" s="1209">
        <v>0</v>
      </c>
      <c r="K28" s="1209">
        <v>0</v>
      </c>
      <c r="L28" s="1209">
        <v>0</v>
      </c>
      <c r="M28" s="1209">
        <v>0</v>
      </c>
      <c r="N28" s="1209">
        <v>0</v>
      </c>
      <c r="O28" s="1209">
        <v>0</v>
      </c>
      <c r="P28" s="320"/>
      <c r="Q28" s="139"/>
    </row>
    <row r="29" spans="1:17" ht="13.2" x14ac:dyDescent="0.25">
      <c r="A29" s="24"/>
      <c r="B29" s="1208" t="str">
        <f>IF('PCS - A1'!B24&lt;&gt;"",'PCS - A1'!B24,"")</f>
        <v/>
      </c>
      <c r="C29" s="301" t="s">
        <v>614</v>
      </c>
      <c r="D29" s="1209">
        <v>0</v>
      </c>
      <c r="E29" s="1209">
        <v>0</v>
      </c>
      <c r="F29" s="1209">
        <v>0</v>
      </c>
      <c r="G29" s="1209">
        <v>0</v>
      </c>
      <c r="H29" s="1209">
        <v>0</v>
      </c>
      <c r="I29" s="1209">
        <v>0</v>
      </c>
      <c r="J29" s="1209">
        <v>0</v>
      </c>
      <c r="K29" s="1209">
        <v>0</v>
      </c>
      <c r="L29" s="1209">
        <v>0</v>
      </c>
      <c r="M29" s="1209">
        <v>0</v>
      </c>
      <c r="N29" s="1209">
        <v>0</v>
      </c>
      <c r="O29" s="1209">
        <v>0</v>
      </c>
      <c r="P29" s="320"/>
      <c r="Q29" s="139"/>
    </row>
    <row r="30" spans="1:17" ht="13.2" x14ac:dyDescent="0.25">
      <c r="A30" s="24"/>
      <c r="B30" s="1208" t="str">
        <f>IF('PCS - A1'!B25&lt;&gt;"",'PCS - A1'!B25,"")</f>
        <v/>
      </c>
      <c r="C30" s="301" t="s">
        <v>614</v>
      </c>
      <c r="D30" s="1209">
        <v>0</v>
      </c>
      <c r="E30" s="1209">
        <v>0</v>
      </c>
      <c r="F30" s="1209">
        <v>0</v>
      </c>
      <c r="G30" s="1209">
        <v>0</v>
      </c>
      <c r="H30" s="1209">
        <v>0</v>
      </c>
      <c r="I30" s="1209">
        <v>0</v>
      </c>
      <c r="J30" s="1209">
        <v>0</v>
      </c>
      <c r="K30" s="1209">
        <v>0</v>
      </c>
      <c r="L30" s="1209">
        <v>0</v>
      </c>
      <c r="M30" s="1209">
        <v>0</v>
      </c>
      <c r="N30" s="1209">
        <v>0</v>
      </c>
      <c r="O30" s="1209">
        <v>0</v>
      </c>
      <c r="P30" s="320"/>
      <c r="Q30" s="139"/>
    </row>
    <row r="31" spans="1:17" ht="13.2" x14ac:dyDescent="0.25">
      <c r="A31" s="24"/>
      <c r="B31" s="1208" t="str">
        <f>IF('PCS - A1'!B26&lt;&gt;"",'PCS - A1'!B26,"")</f>
        <v/>
      </c>
      <c r="C31" s="301" t="s">
        <v>614</v>
      </c>
      <c r="D31" s="1209">
        <v>0</v>
      </c>
      <c r="E31" s="1209">
        <v>0</v>
      </c>
      <c r="F31" s="1209">
        <v>0</v>
      </c>
      <c r="G31" s="1209">
        <v>0</v>
      </c>
      <c r="H31" s="1209">
        <v>0</v>
      </c>
      <c r="I31" s="1209">
        <v>0</v>
      </c>
      <c r="J31" s="1209">
        <v>0</v>
      </c>
      <c r="K31" s="1209">
        <v>0</v>
      </c>
      <c r="L31" s="1209">
        <v>0</v>
      </c>
      <c r="M31" s="1209">
        <v>0</v>
      </c>
      <c r="N31" s="1209">
        <v>0</v>
      </c>
      <c r="O31" s="1209">
        <v>0</v>
      </c>
      <c r="P31" s="320"/>
      <c r="Q31" s="139"/>
    </row>
    <row r="32" spans="1:17" ht="13.2" x14ac:dyDescent="0.25">
      <c r="A32" s="24"/>
      <c r="B32" s="1208" t="str">
        <f>IF('PCS - A1'!B27&lt;&gt;"",'PCS - A1'!B27,"")</f>
        <v/>
      </c>
      <c r="C32" s="301" t="s">
        <v>614</v>
      </c>
      <c r="D32" s="1209">
        <v>0</v>
      </c>
      <c r="E32" s="1209">
        <v>0</v>
      </c>
      <c r="F32" s="1209">
        <v>0</v>
      </c>
      <c r="G32" s="1209">
        <v>0</v>
      </c>
      <c r="H32" s="1209">
        <v>0</v>
      </c>
      <c r="I32" s="1209">
        <v>0</v>
      </c>
      <c r="J32" s="1209">
        <v>0</v>
      </c>
      <c r="K32" s="1209">
        <v>0</v>
      </c>
      <c r="L32" s="1209">
        <v>0</v>
      </c>
      <c r="M32" s="1209">
        <v>0</v>
      </c>
      <c r="N32" s="1209">
        <v>0</v>
      </c>
      <c r="O32" s="1209">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10"/>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224"/>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5"/>
      <c r="F39" s="1185"/>
      <c r="G39" s="1185"/>
      <c r="H39" s="1185"/>
      <c r="I39" s="1185"/>
      <c r="J39" s="1185"/>
      <c r="K39" s="1185"/>
      <c r="L39" s="1185"/>
      <c r="M39" s="1185"/>
      <c r="N39" s="1185"/>
      <c r="O39" s="1185"/>
      <c r="P39" s="1186"/>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11">
        <f>D35+D37+D45</f>
        <v>0</v>
      </c>
      <c r="E47" s="1211">
        <f t="shared" ref="E47:O47" si="2">E35+E37+E45</f>
        <v>0</v>
      </c>
      <c r="F47" s="1211">
        <f t="shared" si="2"/>
        <v>0</v>
      </c>
      <c r="G47" s="1211">
        <f t="shared" si="2"/>
        <v>0</v>
      </c>
      <c r="H47" s="1211">
        <f t="shared" si="2"/>
        <v>0</v>
      </c>
      <c r="I47" s="1211">
        <f t="shared" si="2"/>
        <v>0</v>
      </c>
      <c r="J47" s="1211">
        <f t="shared" si="2"/>
        <v>0</v>
      </c>
      <c r="K47" s="1211">
        <f t="shared" si="2"/>
        <v>0</v>
      </c>
      <c r="L47" s="1211">
        <f t="shared" si="2"/>
        <v>0</v>
      </c>
      <c r="M47" s="1211">
        <f t="shared" si="2"/>
        <v>0</v>
      </c>
      <c r="N47" s="1211">
        <f t="shared" si="2"/>
        <v>0</v>
      </c>
      <c r="O47" s="1211">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224"/>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11">
        <f>D49+D47</f>
        <v>0</v>
      </c>
      <c r="E51" s="1211">
        <f>E49+E47</f>
        <v>0</v>
      </c>
      <c r="F51" s="1211">
        <f t="shared" ref="F51:O51" si="3">F49+F47</f>
        <v>0</v>
      </c>
      <c r="G51" s="1211">
        <f t="shared" si="3"/>
        <v>0</v>
      </c>
      <c r="H51" s="1211">
        <f t="shared" si="3"/>
        <v>0</v>
      </c>
      <c r="I51" s="1211">
        <f t="shared" si="3"/>
        <v>0</v>
      </c>
      <c r="J51" s="1211">
        <f t="shared" si="3"/>
        <v>0</v>
      </c>
      <c r="K51" s="1211">
        <f t="shared" si="3"/>
        <v>0</v>
      </c>
      <c r="L51" s="1211">
        <f t="shared" si="3"/>
        <v>0</v>
      </c>
      <c r="M51" s="1211">
        <f t="shared" si="3"/>
        <v>0</v>
      </c>
      <c r="N51" s="1211">
        <f t="shared" si="3"/>
        <v>0</v>
      </c>
      <c r="O51" s="1211">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10"/>
      <c r="Q53" s="139"/>
    </row>
    <row r="54" spans="2:17" ht="13.2" x14ac:dyDescent="0.25">
      <c r="B54" s="307" t="s">
        <v>629</v>
      </c>
      <c r="C54" s="146" t="s">
        <v>341</v>
      </c>
      <c r="D54" s="1190"/>
      <c r="E54" s="155"/>
      <c r="F54" s="155"/>
      <c r="G54" s="155"/>
      <c r="H54" s="155"/>
      <c r="I54" s="155"/>
      <c r="J54" s="155"/>
      <c r="K54" s="155"/>
      <c r="L54" s="155"/>
      <c r="M54" s="155"/>
      <c r="N54" s="155"/>
      <c r="O54" s="155"/>
      <c r="P54" s="1186"/>
      <c r="Q54" s="139"/>
    </row>
    <row r="55" spans="2:17" ht="13.2" x14ac:dyDescent="0.25">
      <c r="B55" s="308" t="s">
        <v>630</v>
      </c>
      <c r="C55" s="147" t="s">
        <v>341</v>
      </c>
      <c r="D55" s="1224"/>
      <c r="E55" s="1224"/>
      <c r="F55" s="1224"/>
      <c r="G55" s="1224"/>
      <c r="H55" s="1224"/>
      <c r="I55" s="1224"/>
      <c r="J55" s="1224"/>
      <c r="K55" s="1224"/>
      <c r="L55" s="1224"/>
      <c r="M55" s="1224"/>
      <c r="N55" s="1224"/>
      <c r="O55" s="1224"/>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12">
        <f>D54+D53+D51+D55</f>
        <v>0</v>
      </c>
      <c r="E57" s="1212">
        <f t="shared" ref="E57:O57" si="4">E54+E53+E51+E55</f>
        <v>0</v>
      </c>
      <c r="F57" s="1212">
        <f t="shared" si="4"/>
        <v>0</v>
      </c>
      <c r="G57" s="1212">
        <f t="shared" si="4"/>
        <v>0</v>
      </c>
      <c r="H57" s="1212">
        <f t="shared" si="4"/>
        <v>0</v>
      </c>
      <c r="I57" s="1212">
        <f t="shared" si="4"/>
        <v>0</v>
      </c>
      <c r="J57" s="1212">
        <f t="shared" si="4"/>
        <v>0</v>
      </c>
      <c r="K57" s="1212">
        <f t="shared" si="4"/>
        <v>0</v>
      </c>
      <c r="L57" s="1212">
        <f t="shared" si="4"/>
        <v>0</v>
      </c>
      <c r="M57" s="1212">
        <f t="shared" si="4"/>
        <v>0</v>
      </c>
      <c r="N57" s="1212">
        <f t="shared" si="4"/>
        <v>0</v>
      </c>
      <c r="O57" s="1212">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12">
        <f>(D59+D57)-D61</f>
        <v>0</v>
      </c>
      <c r="E63" s="1212">
        <f t="shared" ref="E63:O63" si="5">(E59+E57)-E61</f>
        <v>0</v>
      </c>
      <c r="F63" s="1212">
        <f t="shared" si="5"/>
        <v>0</v>
      </c>
      <c r="G63" s="1212">
        <f t="shared" si="5"/>
        <v>0</v>
      </c>
      <c r="H63" s="1212">
        <f t="shared" si="5"/>
        <v>0</v>
      </c>
      <c r="I63" s="1212">
        <f t="shared" si="5"/>
        <v>0</v>
      </c>
      <c r="J63" s="1212">
        <f t="shared" si="5"/>
        <v>0</v>
      </c>
      <c r="K63" s="1212">
        <f t="shared" si="5"/>
        <v>0</v>
      </c>
      <c r="L63" s="1212">
        <f t="shared" si="5"/>
        <v>0</v>
      </c>
      <c r="M63" s="1212">
        <f t="shared" si="5"/>
        <v>0</v>
      </c>
      <c r="N63" s="1212">
        <f t="shared" si="5"/>
        <v>0</v>
      </c>
      <c r="O63" s="1212">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0" priority="2">
      <formula>AND(ISBLANK(D$17), OR(D$33&gt;0, D$63&gt;0))</formula>
    </cfRule>
  </conditionalFormatting>
  <conditionalFormatting sqref="D15:O18">
    <cfRule type="expression" dxfId="19" priority="3">
      <formula>AND(ISBLANK(D$16), OR(D$33&gt;0, D$63&gt;0))</formula>
    </cfRule>
  </conditionalFormatting>
  <conditionalFormatting sqref="D17:O18">
    <cfRule type="expression" dxfId="18" priority="1">
      <formula>AND(ISBLANK(D$18), OR(D$33&gt;0, D$63&gt;0))</formula>
    </cfRule>
  </conditionalFormatting>
  <dataValidations count="4">
    <dataValidation type="list" allowBlank="1" showInputMessage="1" showErrorMessage="1" sqref="N8" xr:uid="{B277E389-FE85-49BC-BC84-472A5C24125A}">
      <formula1>Type_of_Price</formula1>
    </dataValidation>
    <dataValidation type="list" allowBlank="1" showInputMessage="1" showErrorMessage="1" sqref="N10" xr:uid="{94A87811-F2CC-4B93-89BF-9715960FD61F}">
      <formula1>"day, month, quarter, semester, year"</formula1>
    </dataValidation>
    <dataValidation type="list" allowBlank="1" showInputMessage="1" showErrorMessage="1" sqref="E11" xr:uid="{B764EA6B-5D05-4961-B6FB-5CBED76228BC}">
      <formula1>Contract_Options</formula1>
    </dataValidation>
    <dataValidation type="list" allowBlank="1" showInputMessage="1" showErrorMessage="1" sqref="D11" xr:uid="{75379B66-0929-44F8-8B8B-819493BD09C6}">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264A-3F03-497B-AF74-380138F59FE2}">
  <sheetPr>
    <tabColor rgb="FFFF99CC"/>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25">
      <c r="A2" s="24"/>
      <c r="B2" s="445" t="s">
        <v>36</v>
      </c>
      <c r="C2" s="464"/>
      <c r="D2" s="1389" t="str">
        <f>""&amp;'General Instructions'!I5</f>
        <v>EUSPA/OP/16/25 - LOT 2</v>
      </c>
      <c r="E2" s="1390"/>
      <c r="F2" s="1390"/>
      <c r="G2" s="1390"/>
      <c r="H2" s="1390"/>
      <c r="I2" s="1390"/>
      <c r="J2" s="1390"/>
      <c r="K2" s="1390"/>
      <c r="L2" s="1390"/>
      <c r="M2" s="1390"/>
      <c r="N2" s="1390"/>
      <c r="O2" s="1390"/>
      <c r="P2" s="1390"/>
      <c r="Q2" s="1391"/>
    </row>
    <row r="3" spans="1:17" ht="15.9" customHeight="1" x14ac:dyDescent="0.3">
      <c r="A3" s="24"/>
      <c r="B3" s="1225" t="s">
        <v>6</v>
      </c>
      <c r="C3" s="1226"/>
      <c r="D3" s="1227" t="str">
        <f>""&amp;'General Instructions'!I6</f>
        <v>Administrative support services to EUSPA</v>
      </c>
      <c r="E3" s="1228"/>
      <c r="F3" s="1228"/>
      <c r="G3" s="1228"/>
      <c r="H3" s="1228"/>
      <c r="I3" s="1228"/>
      <c r="J3" s="1229"/>
      <c r="K3" s="655"/>
      <c r="L3" s="655"/>
      <c r="M3" s="655"/>
      <c r="N3" s="655"/>
      <c r="O3" s="655"/>
      <c r="P3" s="655"/>
      <c r="Q3" s="656"/>
    </row>
    <row r="4" spans="1:17" ht="15.9" customHeight="1" x14ac:dyDescent="0.3">
      <c r="A4" s="24"/>
      <c r="B4" s="1225" t="s">
        <v>9</v>
      </c>
      <c r="C4" s="1226"/>
      <c r="D4" s="657" t="str">
        <f>""&amp;'General Instructions'!I7</f>
        <v>Annex I.F.2</v>
      </c>
      <c r="E4" s="658"/>
      <c r="F4" s="658"/>
      <c r="G4" s="658"/>
      <c r="H4" s="658"/>
      <c r="I4" s="658"/>
      <c r="J4" s="659"/>
      <c r="K4" s="655"/>
      <c r="L4" s="655"/>
      <c r="M4" s="655"/>
      <c r="N4" s="655"/>
      <c r="O4" s="655"/>
      <c r="P4" s="655"/>
      <c r="Q4" s="656"/>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122" t="str">
        <f>""&amp;'General Instructions'!I11</f>
        <v/>
      </c>
      <c r="E8" s="1230"/>
      <c r="F8" s="1231"/>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1230"/>
      <c r="F9" s="1231"/>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1200"/>
      <c r="F10" s="1201"/>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92"/>
      <c r="G11" s="159"/>
      <c r="H11" s="26"/>
      <c r="I11" s="26"/>
      <c r="J11" s="133"/>
      <c r="K11" s="133"/>
      <c r="L11" s="133"/>
      <c r="M11" s="296" t="s">
        <v>340</v>
      </c>
      <c r="N11" s="1204"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784</v>
      </c>
      <c r="E15" s="1206" t="s">
        <v>785</v>
      </c>
      <c r="F15" s="1206" t="s">
        <v>786</v>
      </c>
      <c r="G15" s="1206" t="s">
        <v>787</v>
      </c>
      <c r="H15" s="1206" t="s">
        <v>788</v>
      </c>
      <c r="I15" s="1206" t="s">
        <v>789</v>
      </c>
      <c r="J15" s="1206" t="s">
        <v>790</v>
      </c>
      <c r="K15" s="1206" t="s">
        <v>791</v>
      </c>
      <c r="L15" s="1206" t="s">
        <v>792</v>
      </c>
      <c r="M15" s="1206" t="s">
        <v>793</v>
      </c>
      <c r="N15" s="1206" t="s">
        <v>794</v>
      </c>
      <c r="O15" s="1206" t="s">
        <v>795</v>
      </c>
      <c r="P15" s="474"/>
      <c r="Q15" s="139"/>
    </row>
    <row r="16" spans="1:17" x14ac:dyDescent="0.3">
      <c r="B16" s="299" t="s">
        <v>744</v>
      </c>
      <c r="C16" s="133"/>
      <c r="D16" s="1206"/>
      <c r="E16" s="1206"/>
      <c r="F16" s="1206"/>
      <c r="G16" s="1206"/>
      <c r="H16" s="1206"/>
      <c r="I16" s="1206"/>
      <c r="J16" s="1206"/>
      <c r="K16" s="1206"/>
      <c r="L16" s="1206"/>
      <c r="M16" s="1206"/>
      <c r="N16" s="1206"/>
      <c r="O16" s="1232"/>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33"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33"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33"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33"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33"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33"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33"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33"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33"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33"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33"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33"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746"/>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747">
        <f>D54+D53+D51+D55</f>
        <v>0</v>
      </c>
      <c r="E57" s="747">
        <f t="shared" ref="E57:O57" si="4">E54+E53+E51+E55</f>
        <v>0</v>
      </c>
      <c r="F57" s="747">
        <f t="shared" si="4"/>
        <v>0</v>
      </c>
      <c r="G57" s="747">
        <f t="shared" si="4"/>
        <v>0</v>
      </c>
      <c r="H57" s="747">
        <f t="shared" si="4"/>
        <v>0</v>
      </c>
      <c r="I57" s="747">
        <f t="shared" si="4"/>
        <v>0</v>
      </c>
      <c r="J57" s="747">
        <f t="shared" si="4"/>
        <v>0</v>
      </c>
      <c r="K57" s="747">
        <f t="shared" si="4"/>
        <v>0</v>
      </c>
      <c r="L57" s="747">
        <f t="shared" si="4"/>
        <v>0</v>
      </c>
      <c r="M57" s="747">
        <f t="shared" si="4"/>
        <v>0</v>
      </c>
      <c r="N57" s="747">
        <f t="shared" si="4"/>
        <v>0</v>
      </c>
      <c r="O57" s="747">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747">
        <f>(D59+D57)-D61</f>
        <v>0</v>
      </c>
      <c r="E63" s="747">
        <f t="shared" ref="E63:O63" si="5">(E59+E57)-E61</f>
        <v>0</v>
      </c>
      <c r="F63" s="747">
        <f t="shared" si="5"/>
        <v>0</v>
      </c>
      <c r="G63" s="747">
        <f t="shared" si="5"/>
        <v>0</v>
      </c>
      <c r="H63" s="747">
        <f t="shared" si="5"/>
        <v>0</v>
      </c>
      <c r="I63" s="747">
        <f t="shared" si="5"/>
        <v>0</v>
      </c>
      <c r="J63" s="747">
        <f t="shared" si="5"/>
        <v>0</v>
      </c>
      <c r="K63" s="747">
        <f t="shared" si="5"/>
        <v>0</v>
      </c>
      <c r="L63" s="747">
        <f t="shared" si="5"/>
        <v>0</v>
      </c>
      <c r="M63" s="747">
        <f t="shared" si="5"/>
        <v>0</v>
      </c>
      <c r="N63" s="747">
        <f t="shared" si="5"/>
        <v>0</v>
      </c>
      <c r="O63" s="747">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2">
    <mergeCell ref="D2:Q2"/>
    <mergeCell ref="E11:F11"/>
  </mergeCells>
  <conditionalFormatting sqref="D15:O17">
    <cfRule type="expression" dxfId="17" priority="2">
      <formula>AND(ISBLANK(D$17), OR(D$33&gt;0, D$63&gt;0))</formula>
    </cfRule>
  </conditionalFormatting>
  <conditionalFormatting sqref="D15:O18">
    <cfRule type="expression" dxfId="16" priority="3">
      <formula>AND(ISBLANK(D$16), OR(D$33&gt;0, D$63&gt;0))</formula>
    </cfRule>
  </conditionalFormatting>
  <conditionalFormatting sqref="D17:O18">
    <cfRule type="expression" dxfId="15" priority="4">
      <formula>AND(ISBLANK(D$18), OR(D$33&gt;0, D$63&gt;0))</formula>
    </cfRule>
  </conditionalFormatting>
  <dataValidations count="4">
    <dataValidation type="list" allowBlank="1" showInputMessage="1" showErrorMessage="1" sqref="N10" xr:uid="{DA97E4FB-2978-41A9-B62C-EDABBB2B3C33}">
      <formula1>"day, month, quarter, semester, year"</formula1>
    </dataValidation>
    <dataValidation type="list" allowBlank="1" showInputMessage="1" showErrorMessage="1" sqref="N8" xr:uid="{EC0BE5B3-A0C9-4B9A-A310-3C589BD720CA}">
      <formula1>Type_of_Price</formula1>
    </dataValidation>
    <dataValidation type="list" allowBlank="1" showInputMessage="1" showErrorMessage="1" sqref="E11" xr:uid="{50F7A65B-4B20-422C-B372-F08DD147AE96}">
      <formula1>Contract_Options</formula1>
    </dataValidation>
    <dataValidation type="list" allowBlank="1" showInputMessage="1" showErrorMessage="1" sqref="D11" xr:uid="{863DF2F3-2F29-4388-82F5-6A8EDF7E9C14}">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FB0A-2AEE-46DF-9A1A-B1431A23FAE8}">
  <sheetPr>
    <tabColor theme="4" tint="0.79998168889431442"/>
    <pageSetUpPr fitToPage="1"/>
  </sheetPr>
  <dimension ref="A1:S75"/>
  <sheetViews>
    <sheetView zoomScale="90" zoomScaleNormal="9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748" t="s">
        <v>6</v>
      </c>
      <c r="C3" s="1152"/>
      <c r="D3" s="1116" t="str">
        <f>""&amp;'General Instructions'!I6</f>
        <v>Administrative support services to EUSPA</v>
      </c>
      <c r="E3" s="749"/>
      <c r="F3" s="749"/>
      <c r="G3" s="749"/>
      <c r="H3" s="749"/>
      <c r="I3" s="749"/>
      <c r="J3" s="750"/>
      <c r="K3" s="586"/>
      <c r="L3" s="586"/>
      <c r="M3" s="586"/>
      <c r="N3" s="586"/>
      <c r="O3" s="586"/>
      <c r="P3" s="586"/>
      <c r="Q3" s="587"/>
    </row>
    <row r="4" spans="1:17" ht="15.9" customHeight="1" x14ac:dyDescent="0.3">
      <c r="A4" s="24"/>
      <c r="B4" s="748" t="s">
        <v>9</v>
      </c>
      <c r="C4" s="1152"/>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122" t="str">
        <f>""&amp;'General Instructions'!I11</f>
        <v/>
      </c>
      <c r="E8" s="751"/>
      <c r="F8" s="1155"/>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751"/>
      <c r="F9" s="1155"/>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743"/>
      <c r="F10" s="744"/>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93"/>
      <c r="G11" s="159"/>
      <c r="H11" s="26"/>
      <c r="I11" s="26"/>
      <c r="J11" s="133"/>
      <c r="K11" s="133"/>
      <c r="L11" s="133"/>
      <c r="M11" s="296" t="s">
        <v>340</v>
      </c>
      <c r="N11" s="1204"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796</v>
      </c>
      <c r="E15" s="1240" t="s">
        <v>797</v>
      </c>
      <c r="F15" s="1240" t="s">
        <v>798</v>
      </c>
      <c r="G15" s="1240" t="s">
        <v>799</v>
      </c>
      <c r="H15" s="1240" t="s">
        <v>800</v>
      </c>
      <c r="I15" s="1240" t="s">
        <v>801</v>
      </c>
      <c r="J15" s="1240" t="s">
        <v>802</v>
      </c>
      <c r="K15" s="1240" t="s">
        <v>803</v>
      </c>
      <c r="L15" s="1240" t="s">
        <v>804</v>
      </c>
      <c r="M15" s="1240" t="s">
        <v>805</v>
      </c>
      <c r="N15" s="1240" t="s">
        <v>806</v>
      </c>
      <c r="O15" s="1240" t="s">
        <v>807</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240"/>
      <c r="H17" s="1240"/>
      <c r="I17" s="1240"/>
      <c r="J17" s="1240"/>
      <c r="K17" s="1240"/>
      <c r="L17" s="1240"/>
      <c r="M17" s="1240"/>
      <c r="N17" s="1240"/>
      <c r="O17" s="1241"/>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746"/>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747">
        <f>D54+D53+D51+D55</f>
        <v>0</v>
      </c>
      <c r="E57" s="747">
        <f t="shared" ref="E57:O57" si="4">E54+E53+E51+E55</f>
        <v>0</v>
      </c>
      <c r="F57" s="747">
        <f t="shared" si="4"/>
        <v>0</v>
      </c>
      <c r="G57" s="747">
        <f t="shared" si="4"/>
        <v>0</v>
      </c>
      <c r="H57" s="747">
        <f t="shared" si="4"/>
        <v>0</v>
      </c>
      <c r="I57" s="747">
        <f t="shared" si="4"/>
        <v>0</v>
      </c>
      <c r="J57" s="747">
        <f t="shared" si="4"/>
        <v>0</v>
      </c>
      <c r="K57" s="747">
        <f t="shared" si="4"/>
        <v>0</v>
      </c>
      <c r="L57" s="747">
        <f t="shared" si="4"/>
        <v>0</v>
      </c>
      <c r="M57" s="747">
        <f t="shared" si="4"/>
        <v>0</v>
      </c>
      <c r="N57" s="747">
        <f t="shared" si="4"/>
        <v>0</v>
      </c>
      <c r="O57" s="747">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747">
        <f>(D59+D57)-D61</f>
        <v>0</v>
      </c>
      <c r="E63" s="747">
        <f t="shared" ref="E63:O63" si="5">(E59+E57)-E61</f>
        <v>0</v>
      </c>
      <c r="F63" s="747">
        <f t="shared" si="5"/>
        <v>0</v>
      </c>
      <c r="G63" s="747">
        <f t="shared" si="5"/>
        <v>0</v>
      </c>
      <c r="H63" s="747">
        <f t="shared" si="5"/>
        <v>0</v>
      </c>
      <c r="I63" s="747">
        <f t="shared" si="5"/>
        <v>0</v>
      </c>
      <c r="J63" s="747">
        <f t="shared" si="5"/>
        <v>0</v>
      </c>
      <c r="K63" s="747">
        <f t="shared" si="5"/>
        <v>0</v>
      </c>
      <c r="L63" s="747">
        <f t="shared" si="5"/>
        <v>0</v>
      </c>
      <c r="M63" s="747">
        <f t="shared" si="5"/>
        <v>0</v>
      </c>
      <c r="N63" s="747">
        <f t="shared" si="5"/>
        <v>0</v>
      </c>
      <c r="O63" s="747">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14" priority="1">
      <formula>AND(ISBLANK(D$18), OR(D$33&gt;0, D$63&gt;0))</formula>
    </cfRule>
  </conditionalFormatting>
  <conditionalFormatting sqref="D15:O17">
    <cfRule type="expression" dxfId="13" priority="2">
      <formula>AND(ISBLANK(D$17), OR(D$33&gt;0, D$63&gt;0))</formula>
    </cfRule>
  </conditionalFormatting>
  <conditionalFormatting sqref="D15:O18">
    <cfRule type="expression" dxfId="12" priority="3">
      <formula>AND(ISBLANK(D$16), OR(D$33&gt;0, D$63&gt;0))</formula>
    </cfRule>
  </conditionalFormatting>
  <conditionalFormatting sqref="D18:O18">
    <cfRule type="expression" dxfId="11" priority="8">
      <formula>AND(ISBLANK(D$18), OR(D$33&gt;0, D$63&gt;0))</formula>
    </cfRule>
  </conditionalFormatting>
  <dataValidations count="4">
    <dataValidation type="list" allowBlank="1" showInputMessage="1" showErrorMessage="1" sqref="N8" xr:uid="{F1E2E252-66A4-42C4-A98A-2BE3A054F95B}">
      <formula1>Type_of_Price</formula1>
    </dataValidation>
    <dataValidation type="list" allowBlank="1" showInputMessage="1" showErrorMessage="1" sqref="N10" xr:uid="{2A4446FB-F6EB-4C5F-9A5E-513424AF5FD9}">
      <formula1>"day, month, quarter, semester, year"</formula1>
    </dataValidation>
    <dataValidation type="list" allowBlank="1" showInputMessage="1" showErrorMessage="1" sqref="E11" xr:uid="{8067EDA0-020C-4311-ACC2-02BDC78C4415}">
      <formula1>Contract_Options</formula1>
    </dataValidation>
    <dataValidation type="list" allowBlank="1" showInputMessage="1" showErrorMessage="1" sqref="D11" xr:uid="{525ACCDF-7068-4BBB-8FF7-8B5FE4D7116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79F-20EA-46E0-B9C4-E32848E34692}">
  <sheetPr codeName="Sheet5">
    <tabColor theme="7" tint="0.79998168889431442"/>
    <pageSetUpPr fitToPage="1"/>
  </sheetPr>
  <dimension ref="A1:M64"/>
  <sheetViews>
    <sheetView topLeftCell="B2" zoomScale="85" zoomScaleNormal="85" workbookViewId="0">
      <selection activeCell="K36" sqref="K36"/>
    </sheetView>
  </sheetViews>
  <sheetFormatPr defaultColWidth="9.109375" defaultRowHeight="13.2" x14ac:dyDescent="0.25"/>
  <cols>
    <col min="1" max="1" width="5.44140625" style="91" customWidth="1"/>
    <col min="2" max="4" width="16.33203125" style="91" customWidth="1"/>
    <col min="5" max="5" width="66.5546875" style="91" customWidth="1"/>
    <col min="6" max="6" width="17.109375" style="91" customWidth="1"/>
    <col min="7" max="16384" width="9.109375" style="91"/>
  </cols>
  <sheetData>
    <row r="1" spans="1:13" ht="13.8" thickBot="1" x14ac:dyDescent="0.3">
      <c r="B1" s="92"/>
      <c r="C1" s="92"/>
      <c r="D1" s="92"/>
      <c r="E1" s="92"/>
      <c r="F1" s="92"/>
    </row>
    <row r="2" spans="1:13" ht="15.9" customHeight="1" x14ac:dyDescent="0.25">
      <c r="A2" s="93"/>
      <c r="B2" s="601" t="s">
        <v>36</v>
      </c>
      <c r="C2" s="668"/>
      <c r="D2" s="398"/>
      <c r="E2" s="436" t="str">
        <f>""&amp;'General Instructions'!I5</f>
        <v>EUSPA/OP/16/25 - LOT 2</v>
      </c>
      <c r="F2" s="390"/>
      <c r="G2" s="1"/>
    </row>
    <row r="3" spans="1:13" ht="15.9" customHeight="1" x14ac:dyDescent="0.25">
      <c r="A3" s="93"/>
      <c r="B3" s="391" t="s">
        <v>6</v>
      </c>
      <c r="C3" s="814"/>
      <c r="D3" s="815"/>
      <c r="E3" s="816" t="str">
        <f>""&amp;'General Instructions'!I6</f>
        <v>Administrative support services to EUSPA</v>
      </c>
      <c r="F3" s="817"/>
      <c r="G3" s="1"/>
    </row>
    <row r="4" spans="1:13" ht="15.9" customHeight="1" x14ac:dyDescent="0.25">
      <c r="A4" s="93"/>
      <c r="B4" s="769" t="s">
        <v>9</v>
      </c>
      <c r="C4" s="818"/>
      <c r="D4" s="210"/>
      <c r="E4" s="437" t="str">
        <f>""&amp;'General Instructions'!I7</f>
        <v>Annex I.F.2</v>
      </c>
      <c r="F4" s="392"/>
      <c r="G4" s="1"/>
    </row>
    <row r="5" spans="1:13" ht="15.9" customHeight="1" thickBot="1" x14ac:dyDescent="0.3">
      <c r="A5" s="93"/>
      <c r="B5" s="393"/>
      <c r="C5" s="226"/>
      <c r="D5" s="226"/>
      <c r="E5" s="226"/>
      <c r="F5" s="270"/>
      <c r="G5" s="30"/>
    </row>
    <row r="6" spans="1:13" s="4" customFormat="1" ht="15.9" customHeight="1" x14ac:dyDescent="0.25">
      <c r="B6" s="445" t="s">
        <v>61</v>
      </c>
      <c r="C6" s="669"/>
      <c r="D6" s="670"/>
      <c r="E6" s="671" t="s">
        <v>62</v>
      </c>
      <c r="F6" s="408" t="str">
        <f xml:space="preserve"> Cost_Sheets_Version</f>
        <v>v 3.1.9</v>
      </c>
      <c r="H6" s="404"/>
    </row>
    <row r="7" spans="1:13" s="4" customFormat="1" ht="15.9" customHeight="1" x14ac:dyDescent="0.25">
      <c r="B7" s="267"/>
      <c r="C7" s="268"/>
      <c r="D7" s="269"/>
      <c r="E7" s="819"/>
      <c r="F7" s="395"/>
    </row>
    <row r="8" spans="1:13" s="4" customFormat="1" ht="15.9" customHeight="1" x14ac:dyDescent="0.25">
      <c r="B8" s="769" t="s">
        <v>63</v>
      </c>
      <c r="C8" s="820"/>
      <c r="D8" s="821" t="str">
        <f>""&amp;'General Instructions'!I11</f>
        <v/>
      </c>
      <c r="E8" s="252" t="s">
        <v>12</v>
      </c>
      <c r="F8" s="822" t="str">
        <f>""&amp;'General Instructions'!I8</f>
        <v/>
      </c>
    </row>
    <row r="9" spans="1:13" s="4" customFormat="1" ht="15.9" customHeight="1" x14ac:dyDescent="0.25">
      <c r="B9" s="823"/>
      <c r="C9" s="824"/>
      <c r="D9" s="825"/>
      <c r="E9" s="252" t="s">
        <v>28</v>
      </c>
      <c r="F9" s="826" t="str">
        <f>""&amp;'General Instructions'!I13</f>
        <v/>
      </c>
    </row>
    <row r="10" spans="1:13" s="4" customFormat="1" ht="15.9" customHeight="1" x14ac:dyDescent="0.25">
      <c r="B10" s="388"/>
      <c r="C10" s="399"/>
      <c r="D10" s="389"/>
      <c r="E10" s="252" t="s">
        <v>31</v>
      </c>
      <c r="F10" s="826" t="str">
        <f>""&amp;'General Instructions'!I14</f>
        <v/>
      </c>
      <c r="H10" s="470" t="s">
        <v>64</v>
      </c>
    </row>
    <row r="11" spans="1:13" s="4" customFormat="1" ht="15.9" customHeight="1" x14ac:dyDescent="0.25">
      <c r="B11" s="388"/>
      <c r="C11" s="40"/>
      <c r="D11" s="389"/>
      <c r="E11" s="251"/>
      <c r="F11" s="827"/>
      <c r="H11" s="471" t="s">
        <v>65</v>
      </c>
    </row>
    <row r="12" spans="1:13" s="4" customFormat="1" ht="15.9" customHeight="1" thickBot="1" x14ac:dyDescent="0.3">
      <c r="B12" s="271"/>
      <c r="C12" s="310"/>
      <c r="D12" s="387"/>
      <c r="E12" s="402"/>
      <c r="F12" s="395"/>
      <c r="H12" s="471" t="s">
        <v>66</v>
      </c>
    </row>
    <row r="13" spans="1:13" ht="26.4" customHeight="1" x14ac:dyDescent="0.25">
      <c r="B13" s="400" t="s">
        <v>67</v>
      </c>
      <c r="C13" s="273" t="s">
        <v>68</v>
      </c>
      <c r="D13" s="273" t="s">
        <v>69</v>
      </c>
      <c r="E13" s="401" t="s">
        <v>70</v>
      </c>
      <c r="F13" s="396"/>
      <c r="H13" s="471"/>
      <c r="I13" s="4"/>
      <c r="J13" s="4"/>
      <c r="K13" s="4"/>
      <c r="L13" s="4"/>
      <c r="M13" s="4"/>
    </row>
    <row r="14" spans="1:13" x14ac:dyDescent="0.25">
      <c r="B14" s="394"/>
      <c r="C14" s="828"/>
      <c r="D14" s="829"/>
      <c r="E14" s="830"/>
      <c r="F14" s="831"/>
      <c r="H14" s="472" t="s">
        <v>71</v>
      </c>
    </row>
    <row r="15" spans="1:13" x14ac:dyDescent="0.25">
      <c r="B15" s="394"/>
      <c r="C15" s="626"/>
      <c r="D15" s="829"/>
      <c r="E15" s="830"/>
      <c r="F15" s="831"/>
      <c r="H15" s="471" t="s">
        <v>72</v>
      </c>
    </row>
    <row r="16" spans="1:13" x14ac:dyDescent="0.25">
      <c r="B16" s="394"/>
      <c r="C16" s="828"/>
      <c r="D16" s="829"/>
      <c r="E16" s="830"/>
      <c r="F16" s="831"/>
      <c r="H16" s="471" t="s">
        <v>73</v>
      </c>
    </row>
    <row r="17" spans="2:13" x14ac:dyDescent="0.25">
      <c r="B17" s="394"/>
      <c r="C17" s="828"/>
      <c r="D17" s="829"/>
      <c r="E17" s="830"/>
      <c r="F17" s="831"/>
      <c r="H17" s="471"/>
    </row>
    <row r="18" spans="2:13" x14ac:dyDescent="0.25">
      <c r="B18" s="394"/>
      <c r="C18" s="828"/>
      <c r="D18" s="829"/>
      <c r="E18" s="830"/>
      <c r="F18" s="831"/>
      <c r="H18" s="471" t="s">
        <v>74</v>
      </c>
      <c r="I18" s="414"/>
      <c r="J18" s="414"/>
      <c r="K18" s="414"/>
      <c r="L18" s="414"/>
      <c r="M18" s="414"/>
    </row>
    <row r="19" spans="2:13" x14ac:dyDescent="0.25">
      <c r="B19" s="394"/>
      <c r="C19" s="828"/>
      <c r="D19" s="829"/>
      <c r="E19" s="830"/>
      <c r="F19" s="831"/>
      <c r="H19" s="471" t="s">
        <v>75</v>
      </c>
    </row>
    <row r="20" spans="2:13" x14ac:dyDescent="0.25">
      <c r="B20" s="394"/>
      <c r="C20" s="828"/>
      <c r="D20" s="829"/>
      <c r="E20" s="830"/>
      <c r="F20" s="831"/>
      <c r="H20" s="471"/>
    </row>
    <row r="21" spans="2:13" x14ac:dyDescent="0.25">
      <c r="B21" s="394"/>
      <c r="C21" s="832"/>
      <c r="D21" s="832"/>
      <c r="E21" s="830"/>
      <c r="F21" s="831"/>
      <c r="H21" s="471"/>
    </row>
    <row r="22" spans="2:13" x14ac:dyDescent="0.25">
      <c r="B22" s="394"/>
      <c r="C22" s="832"/>
      <c r="D22" s="832"/>
      <c r="E22" s="830"/>
      <c r="F22" s="831"/>
      <c r="H22" s="472" t="s">
        <v>76</v>
      </c>
    </row>
    <row r="23" spans="2:13" x14ac:dyDescent="0.25">
      <c r="B23" s="394"/>
      <c r="C23" s="832"/>
      <c r="D23" s="832"/>
      <c r="E23" s="830"/>
      <c r="F23" s="831"/>
      <c r="H23" s="471" t="s">
        <v>77</v>
      </c>
    </row>
    <row r="24" spans="2:13" x14ac:dyDescent="0.25">
      <c r="B24" s="394"/>
      <c r="C24" s="832"/>
      <c r="D24" s="832"/>
      <c r="E24" s="830"/>
      <c r="F24" s="831"/>
      <c r="H24" s="471" t="s">
        <v>78</v>
      </c>
    </row>
    <row r="25" spans="2:13" x14ac:dyDescent="0.25">
      <c r="B25" s="394"/>
      <c r="C25" s="832"/>
      <c r="D25" s="832"/>
      <c r="E25" s="830"/>
      <c r="F25" s="831"/>
      <c r="H25" s="471"/>
    </row>
    <row r="26" spans="2:13" x14ac:dyDescent="0.25">
      <c r="B26" s="394"/>
      <c r="C26" s="832"/>
      <c r="D26" s="832"/>
      <c r="E26" s="830"/>
      <c r="F26" s="831"/>
      <c r="H26" s="472" t="s">
        <v>79</v>
      </c>
    </row>
    <row r="27" spans="2:13" x14ac:dyDescent="0.25">
      <c r="B27" s="394"/>
      <c r="C27" s="832"/>
      <c r="D27" s="832"/>
      <c r="E27" s="830"/>
      <c r="F27" s="831"/>
      <c r="H27" s="471" t="s">
        <v>80</v>
      </c>
    </row>
    <row r="28" spans="2:13" x14ac:dyDescent="0.25">
      <c r="B28" s="394"/>
      <c r="C28" s="832"/>
      <c r="D28" s="832"/>
      <c r="E28" s="830"/>
      <c r="F28" s="831"/>
    </row>
    <row r="29" spans="2:13" x14ac:dyDescent="0.25">
      <c r="B29" s="394"/>
      <c r="C29" s="832"/>
      <c r="D29" s="832"/>
      <c r="E29" s="830"/>
      <c r="F29" s="831"/>
    </row>
    <row r="30" spans="2:13" x14ac:dyDescent="0.25">
      <c r="B30" s="394"/>
      <c r="C30" s="832"/>
      <c r="D30" s="832"/>
      <c r="E30" s="830"/>
      <c r="F30" s="831"/>
    </row>
    <row r="31" spans="2:13" x14ac:dyDescent="0.25">
      <c r="B31" s="394"/>
      <c r="C31" s="832"/>
      <c r="D31" s="832"/>
      <c r="E31" s="830"/>
      <c r="F31" s="831"/>
    </row>
    <row r="32" spans="2:13" x14ac:dyDescent="0.25">
      <c r="B32" s="394"/>
      <c r="C32" s="832"/>
      <c r="D32" s="832"/>
      <c r="E32" s="830"/>
      <c r="F32" s="831"/>
    </row>
    <row r="33" spans="2:6" x14ac:dyDescent="0.25">
      <c r="B33" s="394"/>
      <c r="C33" s="832"/>
      <c r="D33" s="832"/>
      <c r="E33" s="830"/>
      <c r="F33" s="831"/>
    </row>
    <row r="34" spans="2:6" x14ac:dyDescent="0.25">
      <c r="B34" s="394"/>
      <c r="C34" s="832"/>
      <c r="D34" s="832"/>
      <c r="E34" s="830"/>
      <c r="F34" s="831"/>
    </row>
    <row r="35" spans="2:6" x14ac:dyDescent="0.25">
      <c r="B35" s="394"/>
      <c r="C35" s="832"/>
      <c r="D35" s="832"/>
      <c r="E35" s="830"/>
      <c r="F35" s="831"/>
    </row>
    <row r="36" spans="2:6" x14ac:dyDescent="0.25">
      <c r="B36" s="394"/>
      <c r="C36" s="832"/>
      <c r="D36" s="832"/>
      <c r="E36" s="830"/>
      <c r="F36" s="831"/>
    </row>
    <row r="37" spans="2:6" x14ac:dyDescent="0.25">
      <c r="B37" s="394"/>
      <c r="C37" s="832"/>
      <c r="D37" s="832"/>
      <c r="E37" s="830"/>
      <c r="F37" s="831"/>
    </row>
    <row r="38" spans="2:6" x14ac:dyDescent="0.25">
      <c r="B38" s="394"/>
      <c r="C38" s="832"/>
      <c r="D38" s="832"/>
      <c r="E38" s="830"/>
      <c r="F38" s="831"/>
    </row>
    <row r="39" spans="2:6" x14ac:dyDescent="0.25">
      <c r="B39" s="394"/>
      <c r="C39" s="832"/>
      <c r="D39" s="832"/>
      <c r="E39" s="830"/>
      <c r="F39" s="831"/>
    </row>
    <row r="40" spans="2:6" x14ac:dyDescent="0.25">
      <c r="B40" s="394"/>
      <c r="C40" s="832"/>
      <c r="D40" s="832"/>
      <c r="E40" s="830"/>
      <c r="F40" s="831"/>
    </row>
    <row r="41" spans="2:6" x14ac:dyDescent="0.25">
      <c r="B41" s="394"/>
      <c r="C41" s="832"/>
      <c r="D41" s="832"/>
      <c r="E41" s="830"/>
      <c r="F41" s="831"/>
    </row>
    <row r="42" spans="2:6" x14ac:dyDescent="0.25">
      <c r="B42" s="394"/>
      <c r="C42" s="832"/>
      <c r="D42" s="832"/>
      <c r="E42" s="830"/>
      <c r="F42" s="831"/>
    </row>
    <row r="43" spans="2:6" x14ac:dyDescent="0.25">
      <c r="B43" s="394"/>
      <c r="C43" s="832"/>
      <c r="D43" s="832"/>
      <c r="E43" s="830"/>
      <c r="F43" s="831"/>
    </row>
    <row r="44" spans="2:6" x14ac:dyDescent="0.25">
      <c r="B44" s="394"/>
      <c r="C44" s="832"/>
      <c r="D44" s="832"/>
      <c r="E44" s="830"/>
      <c r="F44" s="831"/>
    </row>
    <row r="45" spans="2:6" x14ac:dyDescent="0.25">
      <c r="B45" s="394"/>
      <c r="C45" s="832"/>
      <c r="D45" s="832"/>
      <c r="E45" s="830"/>
      <c r="F45" s="831"/>
    </row>
    <row r="46" spans="2:6" x14ac:dyDescent="0.25">
      <c r="B46" s="394"/>
      <c r="C46" s="832"/>
      <c r="D46" s="832"/>
      <c r="E46" s="830"/>
      <c r="F46" s="831"/>
    </row>
    <row r="47" spans="2:6" x14ac:dyDescent="0.25">
      <c r="B47" s="394"/>
      <c r="C47" s="832"/>
      <c r="D47" s="832"/>
      <c r="E47" s="830"/>
      <c r="F47" s="831"/>
    </row>
    <row r="48" spans="2:6" x14ac:dyDescent="0.25">
      <c r="B48" s="394"/>
      <c r="C48" s="832"/>
      <c r="D48" s="832"/>
      <c r="E48" s="830"/>
      <c r="F48" s="831"/>
    </row>
    <row r="49" spans="2:6" x14ac:dyDescent="0.25">
      <c r="B49" s="394"/>
      <c r="C49" s="832"/>
      <c r="D49" s="832"/>
      <c r="E49" s="830"/>
      <c r="F49" s="831"/>
    </row>
    <row r="50" spans="2:6" x14ac:dyDescent="0.25">
      <c r="B50" s="394"/>
      <c r="C50" s="832"/>
      <c r="D50" s="832"/>
      <c r="E50" s="830"/>
      <c r="F50" s="831"/>
    </row>
    <row r="51" spans="2:6" x14ac:dyDescent="0.25">
      <c r="B51" s="394"/>
      <c r="C51" s="832"/>
      <c r="D51" s="832"/>
      <c r="E51" s="830"/>
      <c r="F51" s="831"/>
    </row>
    <row r="52" spans="2:6" x14ac:dyDescent="0.25">
      <c r="B52" s="394"/>
      <c r="C52" s="832"/>
      <c r="D52" s="832"/>
      <c r="E52" s="830"/>
      <c r="F52" s="831"/>
    </row>
    <row r="53" spans="2:6" x14ac:dyDescent="0.25">
      <c r="B53" s="394"/>
      <c r="C53" s="832"/>
      <c r="D53" s="832"/>
      <c r="E53" s="830"/>
      <c r="F53" s="831"/>
    </row>
    <row r="54" spans="2:6" x14ac:dyDescent="0.25">
      <c r="B54" s="394"/>
      <c r="C54" s="832"/>
      <c r="D54" s="832"/>
      <c r="E54" s="830"/>
      <c r="F54" s="831"/>
    </row>
    <row r="55" spans="2:6" x14ac:dyDescent="0.25">
      <c r="B55" s="394"/>
      <c r="C55" s="832"/>
      <c r="D55" s="832"/>
      <c r="E55" s="830"/>
      <c r="F55" s="831"/>
    </row>
    <row r="56" spans="2:6" x14ac:dyDescent="0.25">
      <c r="B56" s="394"/>
      <c r="C56" s="832"/>
      <c r="D56" s="832"/>
      <c r="E56" s="830"/>
      <c r="F56" s="831"/>
    </row>
    <row r="57" spans="2:6" x14ac:dyDescent="0.25">
      <c r="B57" s="394"/>
      <c r="C57" s="832"/>
      <c r="D57" s="832"/>
      <c r="E57" s="830"/>
      <c r="F57" s="831"/>
    </row>
    <row r="58" spans="2:6" ht="13.8" thickBot="1" x14ac:dyDescent="0.3">
      <c r="B58" s="403"/>
      <c r="C58" s="207"/>
      <c r="D58" s="207"/>
      <c r="E58" s="208"/>
      <c r="F58" s="397"/>
    </row>
    <row r="60" spans="2:6" ht="15" x14ac:dyDescent="0.25">
      <c r="B60" s="94"/>
    </row>
    <row r="61" spans="2:6" ht="15" x14ac:dyDescent="0.25">
      <c r="B61" s="94"/>
    </row>
    <row r="62" spans="2:6" ht="15" x14ac:dyDescent="0.25">
      <c r="B62" s="94"/>
    </row>
    <row r="63" spans="2:6" ht="15" x14ac:dyDescent="0.25">
      <c r="B63" s="94"/>
    </row>
    <row r="64" spans="2:6" ht="15" x14ac:dyDescent="0.25">
      <c r="B64" s="94"/>
    </row>
  </sheetData>
  <sheetProtection formatCells="0" formatColumns="0" formatRows="0" insertRows="0" deleteRows="0"/>
  <dataConsolidate/>
  <customSheetViews>
    <customSheetView guid="{F4F80A2D-18C8-4FE7-82F4-0BDA4E4545A4}" scale="150" fitToPage="1">
      <selection activeCell="J26" sqref="J26"/>
      <pageMargins left="0" right="0" top="0" bottom="0" header="0" footer="0"/>
      <printOptions horizontalCentered="1"/>
      <pageSetup paperSize="9" scale="70" orientation="portrait" horizontalDpi="1200" verticalDpi="1200" r:id="rId1"/>
      <headerFooter alignWithMargins="0"/>
    </customSheetView>
  </customSheetViews>
  <dataValidations count="1">
    <dataValidation type="list" allowBlank="1" showInputMessage="1" showErrorMessage="1" sqref="B14:B58" xr:uid="{059C7D00-58F8-4CB9-BFA6-70647E0C7508}">
      <formula1>PSS_FORMS</formula1>
    </dataValidation>
  </dataValidations>
  <printOptions horizontalCentered="1"/>
  <pageMargins left="0.23622047244094491" right="0.23622047244094491" top="0.74803149606299213" bottom="0.74803149606299213" header="0.31496062992125984" footer="0.31496062992125984"/>
  <pageSetup paperSize="9" scale="75" orientation="portrait" horizontalDpi="1200" verticalDpi="12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F81-6342-4842-846B-3AD3D5B23711}">
  <sheetPr>
    <tabColor theme="7"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748" t="s">
        <v>6</v>
      </c>
      <c r="C3" s="1152"/>
      <c r="D3" s="1242" t="str">
        <f>""&amp;'General Instructions'!I6</f>
        <v>Administrative support services to EUSPA</v>
      </c>
      <c r="E3" s="749"/>
      <c r="F3" s="749"/>
      <c r="G3" s="749"/>
      <c r="H3" s="749"/>
      <c r="I3" s="749"/>
      <c r="J3" s="750"/>
      <c r="K3" s="595"/>
      <c r="L3" s="595"/>
      <c r="M3" s="595"/>
      <c r="N3" s="595"/>
      <c r="O3" s="595"/>
      <c r="P3" s="595"/>
      <c r="Q3" s="587"/>
    </row>
    <row r="4" spans="1:17" ht="15.9" customHeight="1" x14ac:dyDescent="0.3">
      <c r="A4" s="24"/>
      <c r="B4" s="748" t="s">
        <v>9</v>
      </c>
      <c r="C4" s="115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243" t="str">
        <f>""&amp;'General Instructions'!I11</f>
        <v/>
      </c>
      <c r="E8" s="751"/>
      <c r="F8" s="1155"/>
      <c r="G8" s="159"/>
      <c r="H8" s="161"/>
      <c r="I8" s="161"/>
      <c r="J8" s="161"/>
      <c r="K8" s="133"/>
      <c r="L8" s="133"/>
      <c r="M8" s="295" t="s">
        <v>605</v>
      </c>
      <c r="N8" s="1244" t="s">
        <v>52</v>
      </c>
      <c r="O8" s="1043"/>
      <c r="P8" s="161"/>
      <c r="Q8" s="294"/>
    </row>
    <row r="9" spans="1:17" ht="15.9" customHeight="1" x14ac:dyDescent="0.3">
      <c r="B9" s="297" t="s">
        <v>338</v>
      </c>
      <c r="C9" s="133"/>
      <c r="D9" s="1243" t="str">
        <f>""&amp;'General Instructions'!I12</f>
        <v/>
      </c>
      <c r="E9" s="751"/>
      <c r="F9" s="1155"/>
      <c r="G9" s="159"/>
      <c r="H9" s="26"/>
      <c r="I9" s="133"/>
      <c r="J9" s="133"/>
      <c r="K9" s="133"/>
      <c r="L9" s="133"/>
      <c r="M9" s="295" t="s">
        <v>339</v>
      </c>
      <c r="N9" s="1245" t="str">
        <f>""&amp;'General Instructions'!I10</f>
        <v>2025</v>
      </c>
      <c r="O9" s="1044"/>
      <c r="P9" s="161"/>
      <c r="Q9" s="294"/>
    </row>
    <row r="10" spans="1:17" ht="15.9" customHeight="1" x14ac:dyDescent="0.3">
      <c r="B10" s="297" t="s">
        <v>12</v>
      </c>
      <c r="C10" s="26"/>
      <c r="D10" s="1246" t="str">
        <f>""&amp;'General Instructions'!I8</f>
        <v/>
      </c>
      <c r="E10" s="743"/>
      <c r="F10" s="744"/>
      <c r="G10" s="159"/>
      <c r="H10" s="26"/>
      <c r="I10" s="26"/>
      <c r="J10" s="133"/>
      <c r="K10" s="133"/>
      <c r="L10" s="133"/>
      <c r="M10" s="295" t="s">
        <v>728</v>
      </c>
      <c r="N10" s="1247" t="s">
        <v>729</v>
      </c>
      <c r="O10" s="473" t="s">
        <v>730</v>
      </c>
      <c r="P10" s="161"/>
      <c r="Q10" s="294"/>
    </row>
    <row r="11" spans="1:17" ht="15.9" customHeight="1" x14ac:dyDescent="0.3">
      <c r="B11" s="297" t="s">
        <v>521</v>
      </c>
      <c r="C11" s="26"/>
      <c r="D11" s="1248"/>
      <c r="E11" s="1394"/>
      <c r="F11" s="1393"/>
      <c r="G11" s="159"/>
      <c r="H11" s="26"/>
      <c r="I11" s="26"/>
      <c r="J11" s="133"/>
      <c r="K11" s="133"/>
      <c r="L11" s="133"/>
      <c r="M11" s="296" t="s">
        <v>340</v>
      </c>
      <c r="N11" s="1249"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808</v>
      </c>
      <c r="E15" s="1240" t="s">
        <v>809</v>
      </c>
      <c r="F15" s="1240" t="s">
        <v>810</v>
      </c>
      <c r="G15" s="1240" t="s">
        <v>811</v>
      </c>
      <c r="H15" s="1240" t="s">
        <v>812</v>
      </c>
      <c r="I15" s="1240" t="s">
        <v>813</v>
      </c>
      <c r="J15" s="1240" t="s">
        <v>814</v>
      </c>
      <c r="K15" s="1240" t="s">
        <v>815</v>
      </c>
      <c r="L15" s="1240" t="s">
        <v>816</v>
      </c>
      <c r="M15" s="1240" t="s">
        <v>817</v>
      </c>
      <c r="N15" s="1240" t="s">
        <v>818</v>
      </c>
      <c r="O15" s="1240" t="s">
        <v>819</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240"/>
      <c r="H17" s="1240"/>
      <c r="I17" s="1240"/>
      <c r="J17" s="1240"/>
      <c r="K17" s="1240"/>
      <c r="L17" s="1240"/>
      <c r="M17" s="1240"/>
      <c r="N17" s="1240"/>
      <c r="O17" s="1241"/>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746"/>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747">
        <f>D54+D53+D51+D55</f>
        <v>0</v>
      </c>
      <c r="E57" s="747">
        <f t="shared" ref="E57:O57" si="4">E54+E53+E51+E55</f>
        <v>0</v>
      </c>
      <c r="F57" s="747">
        <f t="shared" si="4"/>
        <v>0</v>
      </c>
      <c r="G57" s="747">
        <f t="shared" si="4"/>
        <v>0</v>
      </c>
      <c r="H57" s="747">
        <f t="shared" si="4"/>
        <v>0</v>
      </c>
      <c r="I57" s="747">
        <f t="shared" si="4"/>
        <v>0</v>
      </c>
      <c r="J57" s="747">
        <f t="shared" si="4"/>
        <v>0</v>
      </c>
      <c r="K57" s="747">
        <f t="shared" si="4"/>
        <v>0</v>
      </c>
      <c r="L57" s="747">
        <f t="shared" si="4"/>
        <v>0</v>
      </c>
      <c r="M57" s="747">
        <f t="shared" si="4"/>
        <v>0</v>
      </c>
      <c r="N57" s="747">
        <f t="shared" si="4"/>
        <v>0</v>
      </c>
      <c r="O57" s="747">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747">
        <f>(D59+D57)-D61</f>
        <v>0</v>
      </c>
      <c r="E63" s="747">
        <f t="shared" ref="E63:O63" si="5">(E59+E57)-E61</f>
        <v>0</v>
      </c>
      <c r="F63" s="747">
        <f t="shared" si="5"/>
        <v>0</v>
      </c>
      <c r="G63" s="747">
        <f t="shared" si="5"/>
        <v>0</v>
      </c>
      <c r="H63" s="747">
        <f t="shared" si="5"/>
        <v>0</v>
      </c>
      <c r="I63" s="747">
        <f t="shared" si="5"/>
        <v>0</v>
      </c>
      <c r="J63" s="747">
        <f t="shared" si="5"/>
        <v>0</v>
      </c>
      <c r="K63" s="747">
        <f t="shared" si="5"/>
        <v>0</v>
      </c>
      <c r="L63" s="747">
        <f t="shared" si="5"/>
        <v>0</v>
      </c>
      <c r="M63" s="747">
        <f t="shared" si="5"/>
        <v>0</v>
      </c>
      <c r="N63" s="747">
        <f t="shared" si="5"/>
        <v>0</v>
      </c>
      <c r="O63" s="747">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10" priority="1">
      <formula>AND(ISBLANK(D$18), OR(D$33&gt;0, D$63&gt;0))</formula>
    </cfRule>
  </conditionalFormatting>
  <conditionalFormatting sqref="D15:O17">
    <cfRule type="expression" dxfId="9" priority="2">
      <formula>AND(ISBLANK(D$17), OR(D$33&gt;0, D$63&gt;0))</formula>
    </cfRule>
  </conditionalFormatting>
  <conditionalFormatting sqref="D15:O18">
    <cfRule type="expression" dxfId="8" priority="3">
      <formula>AND(ISBLANK(D$16), OR(D$33&gt;0, D$63&gt;0))</formula>
    </cfRule>
  </conditionalFormatting>
  <conditionalFormatting sqref="D18:O18">
    <cfRule type="expression" dxfId="7" priority="6">
      <formula>AND(ISBLANK(D$18), OR(D$33&gt;0, D$63&gt;0))</formula>
    </cfRule>
  </conditionalFormatting>
  <dataValidations count="4">
    <dataValidation type="list" allowBlank="1" showInputMessage="1" showErrorMessage="1" sqref="N10" xr:uid="{7343DCA5-241B-4FF2-8121-225A777170BD}">
      <formula1>"day, month, quarter, semester, year"</formula1>
    </dataValidation>
    <dataValidation type="list" allowBlank="1" showInputMessage="1" showErrorMessage="1" sqref="N8" xr:uid="{D252F373-7B29-4392-87F4-9831E0FD726E}">
      <formula1>Type_of_Price</formula1>
    </dataValidation>
    <dataValidation type="list" allowBlank="1" showInputMessage="1" showErrorMessage="1" sqref="E11" xr:uid="{6D27ACA3-5568-44AC-9B72-274AC49C1316}">
      <formula1>Contract_Options</formula1>
    </dataValidation>
    <dataValidation type="list" allowBlank="1" showInputMessage="1" showErrorMessage="1" sqref="D11" xr:uid="{D7FDBF6C-5707-4613-AD42-85E18634C075}">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EA31-503B-437F-9C9B-6E68BCC673AC}">
  <sheetPr>
    <tabColor theme="5"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1250" t="s">
        <v>6</v>
      </c>
      <c r="C3" s="1152"/>
      <c r="D3" s="1242" t="str">
        <f>""&amp;'General Instructions'!I6</f>
        <v>Administrative support services to EUSPA</v>
      </c>
      <c r="E3" s="1251"/>
      <c r="F3" s="1251"/>
      <c r="G3" s="1251"/>
      <c r="H3" s="1251"/>
      <c r="I3" s="1251"/>
      <c r="J3" s="1252"/>
      <c r="K3" s="595"/>
      <c r="L3" s="595"/>
      <c r="M3" s="595"/>
      <c r="N3" s="595"/>
      <c r="O3" s="595"/>
      <c r="P3" s="595"/>
      <c r="Q3" s="587"/>
    </row>
    <row r="4" spans="1:17" ht="15.9" customHeight="1" x14ac:dyDescent="0.3">
      <c r="A4" s="24"/>
      <c r="B4" s="1250" t="s">
        <v>9</v>
      </c>
      <c r="C4" s="115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243" t="str">
        <f>""&amp;'General Instructions'!I11</f>
        <v/>
      </c>
      <c r="E8" s="1253"/>
      <c r="F8" s="1155"/>
      <c r="G8" s="159"/>
      <c r="H8" s="161"/>
      <c r="I8" s="161"/>
      <c r="J8" s="161"/>
      <c r="K8" s="133"/>
      <c r="L8" s="133"/>
      <c r="M8" s="295" t="s">
        <v>605</v>
      </c>
      <c r="N8" s="1244" t="s">
        <v>52</v>
      </c>
      <c r="O8" s="1043"/>
      <c r="P8" s="161"/>
      <c r="Q8" s="294"/>
    </row>
    <row r="9" spans="1:17" ht="15.9" customHeight="1" x14ac:dyDescent="0.3">
      <c r="B9" s="297" t="s">
        <v>338</v>
      </c>
      <c r="C9" s="133"/>
      <c r="D9" s="1243" t="str">
        <f>""&amp;'General Instructions'!I12</f>
        <v/>
      </c>
      <c r="E9" s="1253"/>
      <c r="F9" s="1155"/>
      <c r="G9" s="159"/>
      <c r="H9" s="26"/>
      <c r="I9" s="133"/>
      <c r="J9" s="133"/>
      <c r="K9" s="133"/>
      <c r="L9" s="133"/>
      <c r="M9" s="295" t="s">
        <v>339</v>
      </c>
      <c r="N9" s="1245" t="str">
        <f>""&amp;'General Instructions'!I10</f>
        <v>2025</v>
      </c>
      <c r="O9" s="1044"/>
      <c r="P9" s="161"/>
      <c r="Q9" s="294"/>
    </row>
    <row r="10" spans="1:17" ht="15.9" customHeight="1" x14ac:dyDescent="0.3">
      <c r="B10" s="297" t="s">
        <v>12</v>
      </c>
      <c r="C10" s="26"/>
      <c r="D10" s="1246" t="str">
        <f>""&amp;'General Instructions'!I8</f>
        <v/>
      </c>
      <c r="E10" s="743"/>
      <c r="F10" s="744"/>
      <c r="G10" s="159"/>
      <c r="H10" s="26"/>
      <c r="I10" s="26"/>
      <c r="J10" s="133"/>
      <c r="K10" s="133"/>
      <c r="L10" s="133"/>
      <c r="M10" s="295" t="s">
        <v>728</v>
      </c>
      <c r="N10" s="1247" t="s">
        <v>729</v>
      </c>
      <c r="O10" s="473" t="s">
        <v>730</v>
      </c>
      <c r="P10" s="161"/>
      <c r="Q10" s="294"/>
    </row>
    <row r="11" spans="1:17" ht="15.9" customHeight="1" x14ac:dyDescent="0.3">
      <c r="B11" s="297" t="s">
        <v>521</v>
      </c>
      <c r="C11" s="26"/>
      <c r="D11" s="1248"/>
      <c r="E11" s="1394"/>
      <c r="F11" s="1393"/>
      <c r="G11" s="159"/>
      <c r="H11" s="26"/>
      <c r="I11" s="26"/>
      <c r="J11" s="133"/>
      <c r="K11" s="133"/>
      <c r="L11" s="133"/>
      <c r="M11" s="296" t="s">
        <v>340</v>
      </c>
      <c r="N11" s="1249"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820</v>
      </c>
      <c r="E15" s="1240" t="s">
        <v>821</v>
      </c>
      <c r="F15" s="1240" t="s">
        <v>822</v>
      </c>
      <c r="G15" s="1240" t="s">
        <v>823</v>
      </c>
      <c r="H15" s="1240" t="s">
        <v>824</v>
      </c>
      <c r="I15" s="1240" t="s">
        <v>825</v>
      </c>
      <c r="J15" s="1240" t="s">
        <v>826</v>
      </c>
      <c r="K15" s="1240" t="s">
        <v>827</v>
      </c>
      <c r="L15" s="1240" t="s">
        <v>828</v>
      </c>
      <c r="M15" s="1240" t="s">
        <v>829</v>
      </c>
      <c r="N15" s="1240" t="s">
        <v>830</v>
      </c>
      <c r="O15" s="1177" t="s">
        <v>831</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240"/>
      <c r="H17" s="1240"/>
      <c r="I17" s="1240"/>
      <c r="J17" s="1240"/>
      <c r="K17" s="1240"/>
      <c r="L17" s="1240"/>
      <c r="M17" s="1240"/>
      <c r="N17" s="1240"/>
      <c r="O17" s="1241"/>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1254"/>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55">
        <f>D54+D53+D51+D55</f>
        <v>0</v>
      </c>
      <c r="E57" s="1255">
        <f t="shared" ref="E57:O57" si="4">E54+E53+E51+E55</f>
        <v>0</v>
      </c>
      <c r="F57" s="1255">
        <f t="shared" si="4"/>
        <v>0</v>
      </c>
      <c r="G57" s="1255">
        <f t="shared" si="4"/>
        <v>0</v>
      </c>
      <c r="H57" s="1255">
        <f t="shared" si="4"/>
        <v>0</v>
      </c>
      <c r="I57" s="1255">
        <f t="shared" si="4"/>
        <v>0</v>
      </c>
      <c r="J57" s="1255">
        <f t="shared" si="4"/>
        <v>0</v>
      </c>
      <c r="K57" s="1255">
        <f t="shared" si="4"/>
        <v>0</v>
      </c>
      <c r="L57" s="1255">
        <f t="shared" si="4"/>
        <v>0</v>
      </c>
      <c r="M57" s="1255">
        <f t="shared" si="4"/>
        <v>0</v>
      </c>
      <c r="N57" s="1255">
        <f t="shared" si="4"/>
        <v>0</v>
      </c>
      <c r="O57" s="1255">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55">
        <f>(D59+D57)-D61</f>
        <v>0</v>
      </c>
      <c r="E63" s="1255">
        <f t="shared" ref="E63:O63" si="5">(E59+E57)-E61</f>
        <v>0</v>
      </c>
      <c r="F63" s="1255">
        <f t="shared" si="5"/>
        <v>0</v>
      </c>
      <c r="G63" s="1255">
        <f t="shared" si="5"/>
        <v>0</v>
      </c>
      <c r="H63" s="1255">
        <f t="shared" si="5"/>
        <v>0</v>
      </c>
      <c r="I63" s="1255">
        <f t="shared" si="5"/>
        <v>0</v>
      </c>
      <c r="J63" s="1255">
        <f t="shared" si="5"/>
        <v>0</v>
      </c>
      <c r="K63" s="1255">
        <f t="shared" si="5"/>
        <v>0</v>
      </c>
      <c r="L63" s="1255">
        <f t="shared" si="5"/>
        <v>0</v>
      </c>
      <c r="M63" s="1255">
        <f t="shared" si="5"/>
        <v>0</v>
      </c>
      <c r="N63" s="1255">
        <f t="shared" si="5"/>
        <v>0</v>
      </c>
      <c r="O63" s="1255">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6" priority="1">
      <formula>AND(ISBLANK(D$18), OR(D$33&gt;0, D$63&gt;0))</formula>
    </cfRule>
  </conditionalFormatting>
  <conditionalFormatting sqref="D15:O17">
    <cfRule type="expression" dxfId="5" priority="2">
      <formula>AND(ISBLANK(D$17), OR(D$33&gt;0, D$63&gt;0))</formula>
    </cfRule>
  </conditionalFormatting>
  <conditionalFormatting sqref="D15:O18">
    <cfRule type="expression" dxfId="4" priority="3">
      <formula>AND(ISBLANK(D$16), OR(D$33&gt;0, D$63&gt;0))</formula>
    </cfRule>
  </conditionalFormatting>
  <conditionalFormatting sqref="D18:O18">
    <cfRule type="expression" dxfId="3" priority="6">
      <formula>AND(ISBLANK(D$18), OR(D$33&gt;0, D$63&gt;0))</formula>
    </cfRule>
  </conditionalFormatting>
  <dataValidations count="4">
    <dataValidation type="list" allowBlank="1" showInputMessage="1" showErrorMessage="1" sqref="N8" xr:uid="{5E28C0B1-AB88-4DCC-9653-F93F9F2EFAA7}">
      <formula1>Type_of_Price</formula1>
    </dataValidation>
    <dataValidation type="list" allowBlank="1" showInputMessage="1" showErrorMessage="1" sqref="N10" xr:uid="{2E9D4D3F-7DBF-484A-8386-8052B03B8E95}">
      <formula1>"day, month, quarter, semester, year"</formula1>
    </dataValidation>
    <dataValidation type="list" allowBlank="1" showInputMessage="1" showErrorMessage="1" sqref="E11" xr:uid="{FF2AFE1D-8701-4016-9481-7C020963C52D}">
      <formula1>Contract_Options</formula1>
    </dataValidation>
    <dataValidation type="list" allowBlank="1" showInputMessage="1" showErrorMessage="1" sqref="D11" xr:uid="{64AA4581-712E-4042-8F6D-E1EA7A063F29}">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BF6-E35F-4F85-8F34-67743968529B}">
  <sheetPr>
    <tabColor theme="4" tint="0.79998168889431442"/>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2</v>
      </c>
      <c r="E2" s="571"/>
      <c r="F2" s="571"/>
      <c r="G2" s="571"/>
      <c r="H2" s="571"/>
      <c r="I2" s="571"/>
      <c r="J2" s="583"/>
      <c r="K2" s="644"/>
      <c r="L2" s="644"/>
      <c r="M2" s="644"/>
      <c r="N2" s="644"/>
      <c r="O2" s="644"/>
      <c r="P2" s="644"/>
      <c r="Q2" s="645"/>
    </row>
    <row r="3" spans="1:17" ht="15.9" customHeight="1" x14ac:dyDescent="0.3">
      <c r="A3" s="24"/>
      <c r="B3" s="1250" t="s">
        <v>6</v>
      </c>
      <c r="C3" s="1152"/>
      <c r="D3" s="1242" t="str">
        <f>""&amp;'General Instructions'!I6</f>
        <v>Administrative support services to EUSPA</v>
      </c>
      <c r="E3" s="1251"/>
      <c r="F3" s="1251"/>
      <c r="G3" s="1251"/>
      <c r="H3" s="1251"/>
      <c r="I3" s="1251"/>
      <c r="J3" s="1252"/>
      <c r="K3" s="595"/>
      <c r="L3" s="595"/>
      <c r="M3" s="595"/>
      <c r="N3" s="595"/>
      <c r="O3" s="595"/>
      <c r="P3" s="595"/>
      <c r="Q3" s="587"/>
    </row>
    <row r="4" spans="1:17" ht="15.9" customHeight="1" x14ac:dyDescent="0.3">
      <c r="A4" s="24"/>
      <c r="B4" s="1250" t="s">
        <v>9</v>
      </c>
      <c r="C4" s="115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243" t="str">
        <f>""&amp;'General Instructions'!I11</f>
        <v/>
      </c>
      <c r="E8" s="1253"/>
      <c r="F8" s="1155"/>
      <c r="G8" s="159"/>
      <c r="H8" s="161"/>
      <c r="I8" s="161"/>
      <c r="J8" s="161"/>
      <c r="K8" s="133"/>
      <c r="L8" s="133"/>
      <c r="M8" s="295" t="s">
        <v>605</v>
      </c>
      <c r="N8" s="1244" t="s">
        <v>52</v>
      </c>
      <c r="O8" s="1043"/>
      <c r="P8" s="161"/>
      <c r="Q8" s="294"/>
    </row>
    <row r="9" spans="1:17" ht="15.9" customHeight="1" x14ac:dyDescent="0.3">
      <c r="B9" s="297" t="s">
        <v>338</v>
      </c>
      <c r="C9" s="133"/>
      <c r="D9" s="1243" t="str">
        <f>""&amp;'General Instructions'!I12</f>
        <v/>
      </c>
      <c r="E9" s="1253"/>
      <c r="F9" s="1155"/>
      <c r="G9" s="159"/>
      <c r="H9" s="26"/>
      <c r="I9" s="133"/>
      <c r="J9" s="133"/>
      <c r="K9" s="133"/>
      <c r="L9" s="133"/>
      <c r="M9" s="295" t="s">
        <v>339</v>
      </c>
      <c r="N9" s="1245" t="str">
        <f>""&amp;'General Instructions'!I10</f>
        <v>2025</v>
      </c>
      <c r="O9" s="1044"/>
      <c r="P9" s="161"/>
      <c r="Q9" s="294"/>
    </row>
    <row r="10" spans="1:17" ht="15.9" customHeight="1" x14ac:dyDescent="0.3">
      <c r="B10" s="297" t="s">
        <v>12</v>
      </c>
      <c r="C10" s="26"/>
      <c r="D10" s="1246" t="str">
        <f>""&amp;'General Instructions'!I8</f>
        <v/>
      </c>
      <c r="E10" s="743"/>
      <c r="F10" s="744"/>
      <c r="G10" s="159"/>
      <c r="H10" s="26"/>
      <c r="I10" s="26"/>
      <c r="J10" s="133"/>
      <c r="K10" s="133"/>
      <c r="L10" s="133"/>
      <c r="M10" s="295" t="s">
        <v>728</v>
      </c>
      <c r="N10" s="1247" t="s">
        <v>607</v>
      </c>
      <c r="O10" s="473" t="s">
        <v>730</v>
      </c>
      <c r="P10" s="161"/>
      <c r="Q10" s="294"/>
    </row>
    <row r="11" spans="1:17" ht="15.9" customHeight="1" x14ac:dyDescent="0.3">
      <c r="B11" s="297" t="s">
        <v>521</v>
      </c>
      <c r="C11" s="26"/>
      <c r="D11" s="1248"/>
      <c r="E11" s="1394"/>
      <c r="F11" s="1393"/>
      <c r="G11" s="159"/>
      <c r="H11" s="26"/>
      <c r="I11" s="26"/>
      <c r="J11" s="133"/>
      <c r="K11" s="133"/>
      <c r="L11" s="133"/>
      <c r="M11" s="296" t="s">
        <v>340</v>
      </c>
      <c r="N11" s="1249"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832</v>
      </c>
      <c r="E15" s="1240" t="s">
        <v>833</v>
      </c>
      <c r="F15" s="1240" t="s">
        <v>834</v>
      </c>
      <c r="G15" s="1240" t="s">
        <v>835</v>
      </c>
      <c r="H15" s="1240" t="s">
        <v>836</v>
      </c>
      <c r="I15" s="1240" t="s">
        <v>837</v>
      </c>
      <c r="J15" s="1240" t="s">
        <v>838</v>
      </c>
      <c r="K15" s="1240" t="s">
        <v>839</v>
      </c>
      <c r="L15" s="1240" t="s">
        <v>840</v>
      </c>
      <c r="M15" s="1240" t="s">
        <v>841</v>
      </c>
      <c r="N15" s="1240" t="s">
        <v>842</v>
      </c>
      <c r="O15" s="1241" t="s">
        <v>843</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256"/>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256"/>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1254"/>
      <c r="E54" s="155"/>
      <c r="F54" s="155"/>
      <c r="G54" s="155"/>
      <c r="H54" s="155"/>
      <c r="I54" s="155"/>
      <c r="J54" s="155"/>
      <c r="K54" s="155"/>
      <c r="L54" s="155"/>
      <c r="M54" s="155"/>
      <c r="N54" s="155"/>
      <c r="O54" s="155"/>
      <c r="P54" s="1237"/>
      <c r="Q54" s="139"/>
    </row>
    <row r="55" spans="2:17" ht="13.2" x14ac:dyDescent="0.25">
      <c r="B55" s="308" t="s">
        <v>630</v>
      </c>
      <c r="C55" s="147" t="s">
        <v>341</v>
      </c>
      <c r="D55" s="1256"/>
      <c r="E55" s="1256"/>
      <c r="F55" s="1256"/>
      <c r="G55" s="1256"/>
      <c r="H55" s="1256"/>
      <c r="I55" s="1256"/>
      <c r="J55" s="1256"/>
      <c r="K55" s="1256"/>
      <c r="L55" s="1256"/>
      <c r="M55" s="1256"/>
      <c r="N55" s="1256"/>
      <c r="O55" s="1256"/>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55">
        <f>D54+D53+D51+D55</f>
        <v>0</v>
      </c>
      <c r="E57" s="1255">
        <f t="shared" ref="E57:O57" si="4">E54+E53+E51+E55</f>
        <v>0</v>
      </c>
      <c r="F57" s="1255">
        <f t="shared" si="4"/>
        <v>0</v>
      </c>
      <c r="G57" s="1255">
        <f t="shared" si="4"/>
        <v>0</v>
      </c>
      <c r="H57" s="1255">
        <f t="shared" si="4"/>
        <v>0</v>
      </c>
      <c r="I57" s="1255">
        <f t="shared" si="4"/>
        <v>0</v>
      </c>
      <c r="J57" s="1255">
        <f t="shared" si="4"/>
        <v>0</v>
      </c>
      <c r="K57" s="1255">
        <f t="shared" si="4"/>
        <v>0</v>
      </c>
      <c r="L57" s="1255">
        <f t="shared" si="4"/>
        <v>0</v>
      </c>
      <c r="M57" s="1255">
        <f t="shared" si="4"/>
        <v>0</v>
      </c>
      <c r="N57" s="1255">
        <f t="shared" si="4"/>
        <v>0</v>
      </c>
      <c r="O57" s="1255">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55">
        <f>(D59+D57)-D61</f>
        <v>0</v>
      </c>
      <c r="E63" s="1255">
        <f t="shared" ref="E63:O63" si="5">(E59+E57)-E61</f>
        <v>0</v>
      </c>
      <c r="F63" s="1255">
        <f t="shared" si="5"/>
        <v>0</v>
      </c>
      <c r="G63" s="1255">
        <f t="shared" si="5"/>
        <v>0</v>
      </c>
      <c r="H63" s="1255">
        <f t="shared" si="5"/>
        <v>0</v>
      </c>
      <c r="I63" s="1255">
        <f t="shared" si="5"/>
        <v>0</v>
      </c>
      <c r="J63" s="1255">
        <f t="shared" si="5"/>
        <v>0</v>
      </c>
      <c r="K63" s="1255">
        <f t="shared" si="5"/>
        <v>0</v>
      </c>
      <c r="L63" s="1255">
        <f t="shared" si="5"/>
        <v>0</v>
      </c>
      <c r="M63" s="1255">
        <f t="shared" si="5"/>
        <v>0</v>
      </c>
      <c r="N63" s="1255">
        <f t="shared" si="5"/>
        <v>0</v>
      </c>
      <c r="O63" s="1255">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phoneticPr fontId="57" type="noConversion"/>
  <conditionalFormatting sqref="D15:O17">
    <cfRule type="expression" dxfId="2" priority="2">
      <formula>AND(ISBLANK(D$17), OR(D$33&gt;0, D$63&gt;0))</formula>
    </cfRule>
  </conditionalFormatting>
  <conditionalFormatting sqref="D15:O18">
    <cfRule type="expression" dxfId="1" priority="3">
      <formula>AND(ISBLANK(D$16), OR(D$33&gt;0, D$63&gt;0))</formula>
    </cfRule>
  </conditionalFormatting>
  <conditionalFormatting sqref="D17:O18">
    <cfRule type="expression" dxfId="0" priority="1">
      <formula>AND(ISBLANK(D$18), OR(D$33&gt;0, D$63&gt;0))</formula>
    </cfRule>
  </conditionalFormatting>
  <dataValidations count="4">
    <dataValidation type="list" allowBlank="1" showInputMessage="1" showErrorMessage="1" sqref="N10" xr:uid="{96B0AA43-7770-4B83-B064-A4AD506BC35D}">
      <formula1>"day, month, quarter, semester, year"</formula1>
    </dataValidation>
    <dataValidation type="list" allowBlank="1" showInputMessage="1" showErrorMessage="1" sqref="N8" xr:uid="{F16EBE99-A711-4EE7-A830-8488B9DD598D}">
      <formula1>Type_of_Price</formula1>
    </dataValidation>
    <dataValidation type="list" allowBlank="1" showInputMessage="1" showErrorMessage="1" sqref="E11" xr:uid="{7303E288-F5BF-492B-9AB0-C20B41F7CBAD}">
      <formula1>Contract_Options</formula1>
    </dataValidation>
    <dataValidation type="list" allowBlank="1" showInputMessage="1" showErrorMessage="1" sqref="D11" xr:uid="{D972C2C8-F0E8-4F07-82B8-388B2C42C9E1}">
      <formula1>SpecificContracts</formula1>
    </dataValidation>
  </dataValidations>
  <printOptions horizontalCentered="1" verticalCentered="1"/>
  <pageMargins left="0.25" right="0.25" top="0.75" bottom="0.75" header="0.3" footer="0.3"/>
  <pageSetup paperSize="9" scale="66" orientation="landscape"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707D-53D8-44E2-B80C-4C6A4A790259}">
  <sheetPr>
    <pageSetUpPr fitToPage="1"/>
  </sheetPr>
  <dimension ref="A1:S66"/>
  <sheetViews>
    <sheetView zoomScale="85" zoomScaleNormal="85" workbookViewId="0">
      <selection activeCell="G6" sqref="G6:H6"/>
    </sheetView>
  </sheetViews>
  <sheetFormatPr defaultColWidth="9.109375" defaultRowHeight="13.2" x14ac:dyDescent="0.25"/>
  <cols>
    <col min="1" max="1" width="5.44140625" style="91" customWidth="1"/>
    <col min="2" max="2" width="12.5546875" style="91" customWidth="1"/>
    <col min="3" max="3" width="21.109375" style="91" customWidth="1"/>
    <col min="4" max="4" width="30.6640625" style="91" customWidth="1"/>
    <col min="5" max="5" width="15.44140625" style="91" customWidth="1"/>
    <col min="6" max="6" width="16.109375" style="91" customWidth="1"/>
    <col min="7" max="7" width="17.109375" style="91" customWidth="1"/>
    <col min="8" max="8" width="12.6640625" style="91" customWidth="1"/>
    <col min="9" max="9" width="17.109375" style="91" customWidth="1"/>
    <col min="10" max="10" width="9.109375" style="91"/>
    <col min="11" max="19" width="9.109375" style="539"/>
    <col min="20" max="16384" width="9.109375" style="91"/>
  </cols>
  <sheetData>
    <row r="1" spans="1:19" ht="13.8" thickBot="1" x14ac:dyDescent="0.3">
      <c r="B1" s="92"/>
      <c r="C1" s="92"/>
      <c r="D1" s="92"/>
      <c r="E1" s="92"/>
      <c r="F1" s="92"/>
      <c r="G1" s="92"/>
      <c r="H1" s="92"/>
      <c r="I1" s="92"/>
    </row>
    <row r="2" spans="1:19" ht="15.9" customHeight="1" x14ac:dyDescent="0.25">
      <c r="A2" s="93"/>
      <c r="B2" s="479" t="s">
        <v>36</v>
      </c>
      <c r="C2" s="514"/>
      <c r="D2" s="1073" t="str">
        <f>""&amp;'General Instructions'!I5</f>
        <v>EUSPA/OP/16/25 - LOT 2</v>
      </c>
      <c r="E2" s="579"/>
      <c r="F2" s="579"/>
      <c r="G2" s="579"/>
      <c r="H2" s="579"/>
      <c r="I2" s="580"/>
      <c r="J2" s="1"/>
    </row>
    <row r="3" spans="1:19" ht="15.9" customHeight="1" x14ac:dyDescent="0.25">
      <c r="A3" s="93"/>
      <c r="B3" s="1257" t="s">
        <v>6</v>
      </c>
      <c r="C3" s="1258"/>
      <c r="D3" s="1242" t="str">
        <f>""&amp;'General Instructions'!I6</f>
        <v>Administrative support services to EUSPA</v>
      </c>
      <c r="E3" s="1259"/>
      <c r="F3" s="1259"/>
      <c r="G3" s="1259"/>
      <c r="H3" s="1259"/>
      <c r="I3" s="1260"/>
      <c r="J3" s="1"/>
    </row>
    <row r="4" spans="1:19" ht="15.9" customHeight="1" x14ac:dyDescent="0.25">
      <c r="A4" s="93"/>
      <c r="B4" s="1261" t="s">
        <v>9</v>
      </c>
      <c r="C4" s="265"/>
      <c r="D4" s="568" t="str">
        <f>""&amp;'General Instructions'!I7</f>
        <v>Annex I.F.2</v>
      </c>
      <c r="E4" s="581"/>
      <c r="F4" s="581"/>
      <c r="G4" s="581"/>
      <c r="H4" s="581"/>
      <c r="I4" s="582"/>
      <c r="J4" s="1"/>
    </row>
    <row r="5" spans="1:19" ht="15.9" customHeight="1" thickBot="1" x14ac:dyDescent="0.3">
      <c r="A5" s="93"/>
      <c r="B5" s="226"/>
      <c r="C5" s="226"/>
      <c r="D5" s="226"/>
      <c r="E5" s="226"/>
      <c r="F5" s="226"/>
      <c r="G5" s="226"/>
      <c r="H5" s="43"/>
      <c r="I5" s="266"/>
      <c r="J5" s="30"/>
    </row>
    <row r="6" spans="1:19" s="4" customFormat="1" ht="15.9" customHeight="1" x14ac:dyDescent="0.25">
      <c r="B6" s="515" t="s">
        <v>460</v>
      </c>
      <c r="C6" s="669"/>
      <c r="D6" s="669"/>
      <c r="E6" s="561" t="s">
        <v>844</v>
      </c>
      <c r="F6" s="562"/>
      <c r="G6" s="710"/>
      <c r="H6" s="711"/>
      <c r="I6" s="408" t="str">
        <f xml:space="preserve"> Cost_Sheets_Version</f>
        <v>v 3.1.9</v>
      </c>
      <c r="K6" s="540"/>
      <c r="L6" s="541"/>
      <c r="M6" s="541"/>
      <c r="N6" s="541"/>
      <c r="O6" s="541"/>
      <c r="P6" s="541"/>
      <c r="Q6" s="541"/>
      <c r="R6" s="541"/>
      <c r="S6" s="541"/>
    </row>
    <row r="7" spans="1:19" s="4" customFormat="1" ht="15.9" customHeight="1" x14ac:dyDescent="0.25">
      <c r="B7" s="267"/>
      <c r="C7" s="268"/>
      <c r="D7" s="269"/>
      <c r="E7" s="753"/>
      <c r="F7" s="754"/>
      <c r="G7" s="441"/>
      <c r="H7" s="754"/>
      <c r="I7" s="755"/>
      <c r="K7" s="541"/>
      <c r="L7" s="541"/>
      <c r="M7" s="541"/>
      <c r="N7" s="541"/>
      <c r="O7" s="541"/>
      <c r="P7" s="541"/>
      <c r="Q7" s="541"/>
      <c r="R7" s="541"/>
      <c r="S7" s="541"/>
    </row>
    <row r="8" spans="1:19" s="4" customFormat="1" ht="15.9" customHeight="1" x14ac:dyDescent="0.25">
      <c r="B8" s="769" t="s">
        <v>63</v>
      </c>
      <c r="C8" s="1262"/>
      <c r="D8" s="1263" t="str">
        <f>""&amp;'General Instructions'!I11</f>
        <v/>
      </c>
      <c r="E8" s="1395" t="s">
        <v>12</v>
      </c>
      <c r="F8" s="1396"/>
      <c r="G8" s="1242" t="str">
        <f>""&amp;'General Instructions'!I8</f>
        <v/>
      </c>
      <c r="H8" s="1264"/>
      <c r="I8" s="383"/>
      <c r="K8" s="541"/>
      <c r="L8" s="541"/>
      <c r="M8" s="541"/>
      <c r="N8" s="541"/>
      <c r="O8" s="541"/>
      <c r="P8" s="541"/>
      <c r="Q8" s="541"/>
      <c r="R8" s="541"/>
      <c r="S8" s="541"/>
    </row>
    <row r="9" spans="1:19" s="4" customFormat="1" ht="15.9" customHeight="1" x14ac:dyDescent="0.25">
      <c r="B9" s="769" t="s">
        <v>338</v>
      </c>
      <c r="C9" s="1262"/>
      <c r="D9" s="1263" t="str">
        <f>""&amp;'General Instructions'!I12</f>
        <v/>
      </c>
      <c r="E9" s="1397" t="s">
        <v>28</v>
      </c>
      <c r="F9" s="1398"/>
      <c r="G9" s="568" t="str">
        <f>""&amp;'General Instructions'!I13</f>
        <v/>
      </c>
      <c r="H9" s="1265"/>
      <c r="I9" s="383"/>
      <c r="K9" s="541"/>
      <c r="L9" s="541"/>
      <c r="M9" s="541"/>
      <c r="N9" s="541"/>
      <c r="O9" s="541"/>
      <c r="P9" s="541"/>
      <c r="Q9" s="541"/>
      <c r="R9" s="541"/>
      <c r="S9" s="541"/>
    </row>
    <row r="10" spans="1:19" s="4" customFormat="1" ht="15.9" customHeight="1" x14ac:dyDescent="0.25">
      <c r="B10" s="769" t="s">
        <v>339</v>
      </c>
      <c r="C10" s="1262"/>
      <c r="D10" s="1266" t="str">
        <f>""&amp;'General Instructions'!I10</f>
        <v>2025</v>
      </c>
      <c r="E10" s="1397" t="s">
        <v>31</v>
      </c>
      <c r="F10" s="1398"/>
      <c r="G10" s="1267" t="str">
        <f>""&amp;'General Instructions'!I14</f>
        <v/>
      </c>
      <c r="H10" s="384"/>
      <c r="I10" s="383"/>
      <c r="K10" s="541"/>
      <c r="L10" s="541"/>
      <c r="M10" s="541"/>
      <c r="N10" s="541"/>
      <c r="O10" s="541"/>
      <c r="P10" s="541"/>
      <c r="Q10" s="541"/>
      <c r="R10" s="541"/>
      <c r="S10" s="541"/>
    </row>
    <row r="11" spans="1:19" s="4" customFormat="1" ht="15.9" customHeight="1" x14ac:dyDescent="0.25">
      <c r="B11" s="769" t="s">
        <v>340</v>
      </c>
      <c r="C11" s="40"/>
      <c r="D11" s="1268" t="s">
        <v>341</v>
      </c>
      <c r="E11" s="1399" t="s">
        <v>342</v>
      </c>
      <c r="F11" s="1400"/>
      <c r="G11" s="1269"/>
      <c r="H11" s="756"/>
      <c r="I11" s="383"/>
      <c r="K11" s="541"/>
      <c r="L11" s="541"/>
      <c r="M11" s="541"/>
      <c r="N11" s="541"/>
      <c r="O11" s="541"/>
      <c r="P11" s="541"/>
      <c r="Q11" s="541"/>
      <c r="R11" s="541"/>
      <c r="S11" s="541"/>
    </row>
    <row r="12" spans="1:19" s="4" customFormat="1" ht="15.9" customHeight="1" x14ac:dyDescent="0.25">
      <c r="B12" s="972" t="s">
        <v>521</v>
      </c>
      <c r="C12" s="1270"/>
      <c r="D12" s="1271"/>
      <c r="E12" s="1271"/>
      <c r="F12" s="1272"/>
      <c r="G12" s="660"/>
      <c r="H12" s="661"/>
      <c r="I12" s="270"/>
      <c r="K12" s="541"/>
      <c r="L12" s="541"/>
      <c r="M12" s="541"/>
      <c r="N12" s="541"/>
      <c r="O12" s="541"/>
      <c r="P12" s="541"/>
      <c r="Q12" s="541"/>
      <c r="R12" s="541"/>
      <c r="S12" s="541"/>
    </row>
    <row r="13" spans="1:19" s="4" customFormat="1" ht="15.9" customHeight="1" x14ac:dyDescent="0.25">
      <c r="B13" s="972" t="s">
        <v>845</v>
      </c>
      <c r="C13" s="1270"/>
      <c r="D13" s="1273"/>
      <c r="E13" s="220"/>
      <c r="F13" s="226"/>
      <c r="G13" s="226"/>
      <c r="H13" s="226"/>
      <c r="I13" s="270"/>
      <c r="K13" s="540"/>
      <c r="L13" s="541"/>
      <c r="M13" s="541"/>
      <c r="N13" s="541"/>
      <c r="O13" s="541"/>
      <c r="P13" s="541"/>
      <c r="Q13" s="541"/>
      <c r="R13" s="541"/>
      <c r="S13" s="541"/>
    </row>
    <row r="14" spans="1:19" s="4" customFormat="1" ht="15.9" customHeight="1" thickBot="1" x14ac:dyDescent="0.3">
      <c r="B14" s="271"/>
      <c r="C14" s="310"/>
      <c r="D14" s="387"/>
      <c r="E14" s="310"/>
      <c r="F14" s="272"/>
      <c r="G14" s="272"/>
      <c r="H14" s="272"/>
      <c r="I14" s="228"/>
      <c r="K14" s="541"/>
      <c r="L14" s="541"/>
      <c r="M14" s="541"/>
      <c r="N14" s="541"/>
      <c r="O14" s="541"/>
      <c r="P14" s="541"/>
      <c r="Q14" s="541"/>
      <c r="R14" s="541"/>
      <c r="S14" s="541"/>
    </row>
    <row r="15" spans="1:19" ht="37.5" customHeight="1" x14ac:dyDescent="0.25">
      <c r="B15" s="400" t="s">
        <v>846</v>
      </c>
      <c r="C15" s="273" t="s">
        <v>524</v>
      </c>
      <c r="D15" s="273" t="s">
        <v>525</v>
      </c>
      <c r="E15" s="401" t="s">
        <v>847</v>
      </c>
      <c r="F15" s="712" t="s">
        <v>731</v>
      </c>
      <c r="G15" s="454" t="s">
        <v>527</v>
      </c>
      <c r="H15" s="455" t="s">
        <v>528</v>
      </c>
      <c r="I15" s="456" t="s">
        <v>529</v>
      </c>
    </row>
    <row r="16" spans="1:19" ht="14.4" x14ac:dyDescent="0.3">
      <c r="B16" s="394"/>
      <c r="C16" s="1274"/>
      <c r="D16" s="1275"/>
      <c r="E16" s="1276"/>
      <c r="F16" s="534"/>
      <c r="G16" s="453"/>
      <c r="H16" s="90"/>
      <c r="I16" s="776">
        <f>G16*H16</f>
        <v>0</v>
      </c>
      <c r="K16" s="533"/>
      <c r="Q16" s="542"/>
    </row>
    <row r="17" spans="2:11" x14ac:dyDescent="0.25">
      <c r="B17" s="394"/>
      <c r="C17" s="1274"/>
      <c r="D17" s="1275"/>
      <c r="E17" s="1276"/>
      <c r="F17" s="451"/>
      <c r="G17" s="447"/>
      <c r="H17" s="90"/>
      <c r="I17" s="776">
        <f t="shared" ref="I17:I59" si="0">G17*H17</f>
        <v>0</v>
      </c>
    </row>
    <row r="18" spans="2:11" ht="14.4" x14ac:dyDescent="0.3">
      <c r="B18" s="394"/>
      <c r="C18" s="1274"/>
      <c r="D18" s="1275"/>
      <c r="E18" s="1276"/>
      <c r="F18" s="451"/>
      <c r="G18" s="447"/>
      <c r="H18" s="90"/>
      <c r="I18" s="776">
        <f t="shared" si="0"/>
        <v>0</v>
      </c>
      <c r="K18" s="538"/>
    </row>
    <row r="19" spans="2:11" x14ac:dyDescent="0.25">
      <c r="B19" s="394"/>
      <c r="C19" s="1274"/>
      <c r="D19" s="1275"/>
      <c r="E19" s="1276"/>
      <c r="F19" s="451"/>
      <c r="G19" s="447"/>
      <c r="H19" s="90"/>
      <c r="I19" s="776">
        <f t="shared" si="0"/>
        <v>0</v>
      </c>
    </row>
    <row r="20" spans="2:11" x14ac:dyDescent="0.25">
      <c r="B20" s="394"/>
      <c r="C20" s="1274"/>
      <c r="D20" s="1275"/>
      <c r="E20" s="1276"/>
      <c r="F20" s="451"/>
      <c r="G20" s="447"/>
      <c r="H20" s="90"/>
      <c r="I20" s="776">
        <f t="shared" si="0"/>
        <v>0</v>
      </c>
    </row>
    <row r="21" spans="2:11" x14ac:dyDescent="0.25">
      <c r="B21" s="394"/>
      <c r="C21" s="1274"/>
      <c r="D21" s="1275"/>
      <c r="E21" s="1276"/>
      <c r="F21" s="451"/>
      <c r="G21" s="447"/>
      <c r="H21" s="90"/>
      <c r="I21" s="776">
        <f t="shared" si="0"/>
        <v>0</v>
      </c>
    </row>
    <row r="22" spans="2:11" x14ac:dyDescent="0.25">
      <c r="B22" s="394"/>
      <c r="C22" s="1274"/>
      <c r="D22" s="1275"/>
      <c r="E22" s="1276"/>
      <c r="F22" s="451"/>
      <c r="G22" s="447"/>
      <c r="H22" s="90"/>
      <c r="I22" s="776">
        <f t="shared" si="0"/>
        <v>0</v>
      </c>
    </row>
    <row r="23" spans="2:11" x14ac:dyDescent="0.25">
      <c r="B23" s="394"/>
      <c r="C23" s="1274"/>
      <c r="D23" s="1275"/>
      <c r="E23" s="1276"/>
      <c r="F23" s="451"/>
      <c r="G23" s="447"/>
      <c r="H23" s="90"/>
      <c r="I23" s="776">
        <f t="shared" si="0"/>
        <v>0</v>
      </c>
    </row>
    <row r="24" spans="2:11" x14ac:dyDescent="0.25">
      <c r="B24" s="394"/>
      <c r="C24" s="1274"/>
      <c r="D24" s="1275"/>
      <c r="E24" s="1276"/>
      <c r="F24" s="451"/>
      <c r="G24" s="447"/>
      <c r="H24" s="90"/>
      <c r="I24" s="776">
        <f t="shared" si="0"/>
        <v>0</v>
      </c>
    </row>
    <row r="25" spans="2:11" x14ac:dyDescent="0.25">
      <c r="B25" s="394"/>
      <c r="C25" s="1274"/>
      <c r="D25" s="1275"/>
      <c r="E25" s="1276"/>
      <c r="F25" s="451"/>
      <c r="G25" s="447"/>
      <c r="H25" s="90"/>
      <c r="I25" s="776">
        <f t="shared" si="0"/>
        <v>0</v>
      </c>
    </row>
    <row r="26" spans="2:11" x14ac:dyDescent="0.25">
      <c r="B26" s="394"/>
      <c r="C26" s="1274"/>
      <c r="D26" s="1275"/>
      <c r="E26" s="1276"/>
      <c r="F26" s="451"/>
      <c r="G26" s="447"/>
      <c r="H26" s="90"/>
      <c r="I26" s="776">
        <f t="shared" si="0"/>
        <v>0</v>
      </c>
    </row>
    <row r="27" spans="2:11" x14ac:dyDescent="0.25">
      <c r="B27" s="394"/>
      <c r="C27" s="1274"/>
      <c r="D27" s="1275"/>
      <c r="E27" s="1276"/>
      <c r="F27" s="451"/>
      <c r="G27" s="447"/>
      <c r="H27" s="90"/>
      <c r="I27" s="776">
        <f t="shared" si="0"/>
        <v>0</v>
      </c>
    </row>
    <row r="28" spans="2:11" x14ac:dyDescent="0.25">
      <c r="B28" s="394"/>
      <c r="C28" s="1274"/>
      <c r="D28" s="1275"/>
      <c r="E28" s="1276"/>
      <c r="F28" s="451"/>
      <c r="G28" s="447"/>
      <c r="H28" s="90"/>
      <c r="I28" s="776">
        <f t="shared" si="0"/>
        <v>0</v>
      </c>
    </row>
    <row r="29" spans="2:11" x14ac:dyDescent="0.25">
      <c r="B29" s="394"/>
      <c r="C29" s="1274"/>
      <c r="D29" s="1275"/>
      <c r="E29" s="1276"/>
      <c r="F29" s="451"/>
      <c r="G29" s="447"/>
      <c r="H29" s="90"/>
      <c r="I29" s="776">
        <f t="shared" si="0"/>
        <v>0</v>
      </c>
    </row>
    <row r="30" spans="2:11" x14ac:dyDescent="0.25">
      <c r="B30" s="394"/>
      <c r="C30" s="1274"/>
      <c r="D30" s="1275"/>
      <c r="E30" s="1276"/>
      <c r="F30" s="451"/>
      <c r="G30" s="447"/>
      <c r="H30" s="90"/>
      <c r="I30" s="776">
        <f t="shared" si="0"/>
        <v>0</v>
      </c>
    </row>
    <row r="31" spans="2:11" x14ac:dyDescent="0.25">
      <c r="B31" s="394"/>
      <c r="C31" s="1274"/>
      <c r="D31" s="1275"/>
      <c r="E31" s="1276"/>
      <c r="F31" s="451"/>
      <c r="G31" s="447"/>
      <c r="H31" s="90"/>
      <c r="I31" s="776">
        <f t="shared" si="0"/>
        <v>0</v>
      </c>
    </row>
    <row r="32" spans="2:11" x14ac:dyDescent="0.25">
      <c r="B32" s="394"/>
      <c r="C32" s="1274"/>
      <c r="D32" s="1275"/>
      <c r="E32" s="1276"/>
      <c r="F32" s="451"/>
      <c r="G32" s="447"/>
      <c r="H32" s="90"/>
      <c r="I32" s="776">
        <f t="shared" si="0"/>
        <v>0</v>
      </c>
    </row>
    <row r="33" spans="2:9" x14ac:dyDescent="0.25">
      <c r="B33" s="394"/>
      <c r="C33" s="1274"/>
      <c r="D33" s="1275"/>
      <c r="E33" s="1276"/>
      <c r="F33" s="451"/>
      <c r="G33" s="447"/>
      <c r="H33" s="90"/>
      <c r="I33" s="776">
        <f t="shared" si="0"/>
        <v>0</v>
      </c>
    </row>
    <row r="34" spans="2:9" x14ac:dyDescent="0.25">
      <c r="B34" s="394"/>
      <c r="C34" s="1274"/>
      <c r="D34" s="1275"/>
      <c r="E34" s="1276"/>
      <c r="F34" s="451"/>
      <c r="G34" s="447"/>
      <c r="H34" s="90"/>
      <c r="I34" s="776">
        <f t="shared" si="0"/>
        <v>0</v>
      </c>
    </row>
    <row r="35" spans="2:9" x14ac:dyDescent="0.25">
      <c r="B35" s="394"/>
      <c r="C35" s="1274"/>
      <c r="D35" s="1275"/>
      <c r="E35" s="1276"/>
      <c r="F35" s="451"/>
      <c r="G35" s="447"/>
      <c r="H35" s="90"/>
      <c r="I35" s="776">
        <f t="shared" si="0"/>
        <v>0</v>
      </c>
    </row>
    <row r="36" spans="2:9" x14ac:dyDescent="0.25">
      <c r="B36" s="394"/>
      <c r="C36" s="1274"/>
      <c r="D36" s="1275"/>
      <c r="E36" s="1276"/>
      <c r="F36" s="451"/>
      <c r="G36" s="447"/>
      <c r="H36" s="90"/>
      <c r="I36" s="776">
        <f t="shared" si="0"/>
        <v>0</v>
      </c>
    </row>
    <row r="37" spans="2:9" x14ac:dyDescent="0.25">
      <c r="B37" s="394"/>
      <c r="C37" s="1274"/>
      <c r="D37" s="1275"/>
      <c r="E37" s="1276"/>
      <c r="F37" s="451"/>
      <c r="G37" s="447"/>
      <c r="H37" s="90"/>
      <c r="I37" s="776">
        <f t="shared" si="0"/>
        <v>0</v>
      </c>
    </row>
    <row r="38" spans="2:9" x14ac:dyDescent="0.25">
      <c r="B38" s="394"/>
      <c r="C38" s="1274"/>
      <c r="D38" s="1275"/>
      <c r="E38" s="1276"/>
      <c r="F38" s="451"/>
      <c r="G38" s="447"/>
      <c r="H38" s="90"/>
      <c r="I38" s="776">
        <f t="shared" si="0"/>
        <v>0</v>
      </c>
    </row>
    <row r="39" spans="2:9" x14ac:dyDescent="0.25">
      <c r="B39" s="394"/>
      <c r="C39" s="1274"/>
      <c r="D39" s="1275"/>
      <c r="E39" s="1276"/>
      <c r="F39" s="451"/>
      <c r="G39" s="447"/>
      <c r="H39" s="90"/>
      <c r="I39" s="776">
        <f t="shared" si="0"/>
        <v>0</v>
      </c>
    </row>
    <row r="40" spans="2:9" x14ac:dyDescent="0.25">
      <c r="B40" s="394"/>
      <c r="C40" s="1274"/>
      <c r="D40" s="1275"/>
      <c r="E40" s="1276"/>
      <c r="F40" s="451"/>
      <c r="G40" s="447"/>
      <c r="H40" s="90"/>
      <c r="I40" s="776">
        <f t="shared" si="0"/>
        <v>0</v>
      </c>
    </row>
    <row r="41" spans="2:9" x14ac:dyDescent="0.25">
      <c r="B41" s="394"/>
      <c r="C41" s="1274"/>
      <c r="D41" s="1275"/>
      <c r="E41" s="1276"/>
      <c r="F41" s="451"/>
      <c r="G41" s="447"/>
      <c r="H41" s="90"/>
      <c r="I41" s="776">
        <f t="shared" si="0"/>
        <v>0</v>
      </c>
    </row>
    <row r="42" spans="2:9" x14ac:dyDescent="0.25">
      <c r="B42" s="394"/>
      <c r="C42" s="1274"/>
      <c r="D42" s="1275"/>
      <c r="E42" s="1276"/>
      <c r="F42" s="451"/>
      <c r="G42" s="447"/>
      <c r="H42" s="90"/>
      <c r="I42" s="776">
        <f t="shared" si="0"/>
        <v>0</v>
      </c>
    </row>
    <row r="43" spans="2:9" x14ac:dyDescent="0.25">
      <c r="B43" s="394"/>
      <c r="C43" s="1274"/>
      <c r="D43" s="1275"/>
      <c r="E43" s="1276"/>
      <c r="F43" s="451"/>
      <c r="G43" s="447"/>
      <c r="H43" s="90"/>
      <c r="I43" s="776">
        <f t="shared" si="0"/>
        <v>0</v>
      </c>
    </row>
    <row r="44" spans="2:9" x14ac:dyDescent="0.25">
      <c r="B44" s="394"/>
      <c r="C44" s="1274"/>
      <c r="D44" s="1275"/>
      <c r="E44" s="1276"/>
      <c r="F44" s="451"/>
      <c r="G44" s="447"/>
      <c r="H44" s="90"/>
      <c r="I44" s="776">
        <f t="shared" si="0"/>
        <v>0</v>
      </c>
    </row>
    <row r="45" spans="2:9" x14ac:dyDescent="0.25">
      <c r="B45" s="394"/>
      <c r="C45" s="1274"/>
      <c r="D45" s="1275"/>
      <c r="E45" s="1276"/>
      <c r="F45" s="451"/>
      <c r="G45" s="447"/>
      <c r="H45" s="90"/>
      <c r="I45" s="776">
        <f t="shared" si="0"/>
        <v>0</v>
      </c>
    </row>
    <row r="46" spans="2:9" x14ac:dyDescent="0.25">
      <c r="B46" s="394"/>
      <c r="C46" s="1274"/>
      <c r="D46" s="1275"/>
      <c r="E46" s="1276"/>
      <c r="F46" s="451"/>
      <c r="G46" s="447"/>
      <c r="H46" s="90"/>
      <c r="I46" s="776">
        <f t="shared" si="0"/>
        <v>0</v>
      </c>
    </row>
    <row r="47" spans="2:9" x14ac:dyDescent="0.25">
      <c r="B47" s="394"/>
      <c r="C47" s="1274"/>
      <c r="D47" s="1275"/>
      <c r="E47" s="1276"/>
      <c r="F47" s="451"/>
      <c r="G47" s="447"/>
      <c r="H47" s="90"/>
      <c r="I47" s="776">
        <f t="shared" si="0"/>
        <v>0</v>
      </c>
    </row>
    <row r="48" spans="2:9" x14ac:dyDescent="0.25">
      <c r="B48" s="394"/>
      <c r="C48" s="1274"/>
      <c r="D48" s="1275"/>
      <c r="E48" s="1276"/>
      <c r="F48" s="451"/>
      <c r="G48" s="447"/>
      <c r="H48" s="90"/>
      <c r="I48" s="776">
        <f t="shared" si="0"/>
        <v>0</v>
      </c>
    </row>
    <row r="49" spans="2:12" x14ac:dyDescent="0.25">
      <c r="B49" s="394"/>
      <c r="C49" s="1274"/>
      <c r="D49" s="1275"/>
      <c r="E49" s="1276"/>
      <c r="F49" s="451"/>
      <c r="G49" s="447"/>
      <c r="H49" s="90"/>
      <c r="I49" s="776">
        <f t="shared" si="0"/>
        <v>0</v>
      </c>
    </row>
    <row r="50" spans="2:12" x14ac:dyDescent="0.25">
      <c r="B50" s="394"/>
      <c r="C50" s="1274"/>
      <c r="D50" s="1275"/>
      <c r="E50" s="1276"/>
      <c r="F50" s="451"/>
      <c r="G50" s="447"/>
      <c r="H50" s="90"/>
      <c r="I50" s="776">
        <f t="shared" si="0"/>
        <v>0</v>
      </c>
    </row>
    <row r="51" spans="2:12" x14ac:dyDescent="0.25">
      <c r="B51" s="394"/>
      <c r="C51" s="1274"/>
      <c r="D51" s="1275"/>
      <c r="E51" s="1276"/>
      <c r="F51" s="451"/>
      <c r="G51" s="447"/>
      <c r="H51" s="90"/>
      <c r="I51" s="776">
        <f t="shared" si="0"/>
        <v>0</v>
      </c>
    </row>
    <row r="52" spans="2:12" x14ac:dyDescent="0.25">
      <c r="B52" s="394"/>
      <c r="C52" s="1274"/>
      <c r="D52" s="1275"/>
      <c r="E52" s="1276"/>
      <c r="F52" s="451"/>
      <c r="G52" s="447"/>
      <c r="H52" s="90"/>
      <c r="I52" s="776">
        <f t="shared" si="0"/>
        <v>0</v>
      </c>
    </row>
    <row r="53" spans="2:12" x14ac:dyDescent="0.25">
      <c r="B53" s="394"/>
      <c r="C53" s="1274"/>
      <c r="D53" s="1275"/>
      <c r="E53" s="1276"/>
      <c r="F53" s="451"/>
      <c r="G53" s="447"/>
      <c r="H53" s="90"/>
      <c r="I53" s="776">
        <f t="shared" si="0"/>
        <v>0</v>
      </c>
    </row>
    <row r="54" spans="2:12" x14ac:dyDescent="0.25">
      <c r="B54" s="394"/>
      <c r="C54" s="1274"/>
      <c r="D54" s="1275"/>
      <c r="E54" s="1276"/>
      <c r="F54" s="451"/>
      <c r="G54" s="447"/>
      <c r="H54" s="90"/>
      <c r="I54" s="776">
        <f t="shared" si="0"/>
        <v>0</v>
      </c>
    </row>
    <row r="55" spans="2:12" x14ac:dyDescent="0.25">
      <c r="B55" s="394"/>
      <c r="C55" s="1274"/>
      <c r="D55" s="1275"/>
      <c r="E55" s="1276"/>
      <c r="F55" s="451"/>
      <c r="G55" s="447"/>
      <c r="H55" s="90"/>
      <c r="I55" s="776">
        <f t="shared" si="0"/>
        <v>0</v>
      </c>
    </row>
    <row r="56" spans="2:12" x14ac:dyDescent="0.25">
      <c r="B56" s="394"/>
      <c r="C56" s="1274"/>
      <c r="D56" s="1275"/>
      <c r="E56" s="1276"/>
      <c r="F56" s="451"/>
      <c r="G56" s="447"/>
      <c r="H56" s="90"/>
      <c r="I56" s="776">
        <f t="shared" si="0"/>
        <v>0</v>
      </c>
    </row>
    <row r="57" spans="2:12" x14ac:dyDescent="0.25">
      <c r="B57" s="394"/>
      <c r="C57" s="1274"/>
      <c r="D57" s="1275"/>
      <c r="E57" s="1276"/>
      <c r="F57" s="451"/>
      <c r="G57" s="447"/>
      <c r="H57" s="90"/>
      <c r="I57" s="776">
        <f t="shared" si="0"/>
        <v>0</v>
      </c>
    </row>
    <row r="58" spans="2:12" x14ac:dyDescent="0.25">
      <c r="B58" s="394"/>
      <c r="C58" s="1274"/>
      <c r="D58" s="1275"/>
      <c r="E58" s="1276"/>
      <c r="F58" s="451"/>
      <c r="G58" s="447"/>
      <c r="H58" s="90"/>
      <c r="I58" s="776">
        <f t="shared" si="0"/>
        <v>0</v>
      </c>
    </row>
    <row r="59" spans="2:12" x14ac:dyDescent="0.25">
      <c r="B59" s="394"/>
      <c r="C59" s="1274"/>
      <c r="D59" s="1275"/>
      <c r="E59" s="1276"/>
      <c r="F59" s="451"/>
      <c r="G59" s="447"/>
      <c r="H59" s="90"/>
      <c r="I59" s="776">
        <f t="shared" si="0"/>
        <v>0</v>
      </c>
    </row>
    <row r="60" spans="2:12" ht="13.8" thickBot="1" x14ac:dyDescent="0.3">
      <c r="B60" s="394"/>
      <c r="C60" s="207"/>
      <c r="D60" s="516"/>
      <c r="E60" s="208"/>
      <c r="F60" s="517"/>
      <c r="G60" s="518"/>
      <c r="H60" s="452" t="s">
        <v>530</v>
      </c>
      <c r="I60" s="457">
        <f>SUM(I16:I59)</f>
        <v>0</v>
      </c>
    </row>
    <row r="62" spans="2:12" ht="15" x14ac:dyDescent="0.25">
      <c r="B62" s="545" t="s">
        <v>848</v>
      </c>
      <c r="C62" s="539"/>
      <c r="D62" s="539"/>
      <c r="E62" s="539"/>
      <c r="F62" s="539"/>
      <c r="G62" s="539"/>
      <c r="H62" s="539"/>
      <c r="I62" s="539"/>
      <c r="J62" s="539"/>
      <c r="L62" s="533"/>
    </row>
    <row r="63" spans="2:12" ht="15" x14ac:dyDescent="0.25">
      <c r="B63" s="94"/>
    </row>
    <row r="64" spans="2:12" ht="15" x14ac:dyDescent="0.25">
      <c r="B64" s="94" t="s">
        <v>532</v>
      </c>
    </row>
    <row r="65" spans="2:2" ht="15" x14ac:dyDescent="0.25">
      <c r="B65" s="94"/>
    </row>
    <row r="66" spans="2:2" ht="15" x14ac:dyDescent="0.25">
      <c r="B66" s="94" t="s">
        <v>533</v>
      </c>
    </row>
  </sheetData>
  <sheetProtection formatCells="0" formatColumns="0" formatRows="0" insertRows="0" deleteRows="0"/>
  <dataConsolidate/>
  <mergeCells count="4">
    <mergeCell ref="E8:F8"/>
    <mergeCell ref="E9:F9"/>
    <mergeCell ref="E10:F10"/>
    <mergeCell ref="E11:F11"/>
  </mergeCells>
  <dataValidations count="3">
    <dataValidation type="list" allowBlank="1" showInputMessage="1" showErrorMessage="1" sqref="E12" xr:uid="{5B4D1AAB-78C3-4956-BFC5-235FB4686BCA}">
      <formula1>Contract_Options</formula1>
    </dataValidation>
    <dataValidation type="list" allowBlank="1" showInputMessage="1" showErrorMessage="1" sqref="D12" xr:uid="{48D02181-B6AF-4DF7-8E36-6E9D0ED86999}">
      <formula1>SpecificContracts</formula1>
    </dataValidation>
    <dataValidation type="list" allowBlank="1" showInputMessage="1" showErrorMessage="1" sqref="B16:B60" xr:uid="{8184D8B2-DCE5-4CF2-836C-791D6A6D4E21}">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E738-7F90-4E6B-B96D-2A6A86FD1F75}">
  <sheetPr>
    <pageSetUpPr fitToPage="1"/>
  </sheetPr>
  <dimension ref="B1:X47"/>
  <sheetViews>
    <sheetView zoomScale="90" zoomScaleNormal="90" workbookViewId="0">
      <selection activeCell="F15" sqref="F15"/>
    </sheetView>
  </sheetViews>
  <sheetFormatPr defaultColWidth="9.109375" defaultRowHeight="13.2" x14ac:dyDescent="0.25"/>
  <cols>
    <col min="1" max="1" width="3.44140625" style="6" customWidth="1"/>
    <col min="2" max="2" width="24.33203125" style="6" customWidth="1"/>
    <col min="3" max="3" width="19.109375" style="6" customWidth="1"/>
    <col min="4" max="5" width="24" style="6" customWidth="1"/>
    <col min="6" max="6" width="21.5546875" style="6" customWidth="1"/>
    <col min="7" max="8" width="19.44140625" style="6" customWidth="1"/>
    <col min="9" max="9" width="10" style="6" customWidth="1"/>
    <col min="10" max="10" width="11.33203125" style="6" customWidth="1"/>
    <col min="11" max="11" width="14.33203125" style="6" customWidth="1"/>
    <col min="12" max="12" width="8.33203125" style="6" customWidth="1"/>
    <col min="13" max="13" width="11.88671875" style="6" customWidth="1"/>
    <col min="14" max="14" width="10" style="6" customWidth="1"/>
    <col min="15" max="15" width="14.33203125" style="6" customWidth="1"/>
    <col min="16" max="16" width="16" style="6" customWidth="1"/>
    <col min="17" max="17" width="3.88671875" style="6" customWidth="1"/>
    <col min="18" max="18" width="10.33203125" style="6" customWidth="1"/>
    <col min="19" max="16384" width="9.109375" style="6"/>
  </cols>
  <sheetData>
    <row r="1" spans="2:24" ht="13.8" thickBot="1" x14ac:dyDescent="0.3">
      <c r="B1" s="20"/>
      <c r="C1" s="20"/>
      <c r="D1" s="20"/>
      <c r="E1" s="20"/>
      <c r="F1" s="20"/>
      <c r="G1" s="20"/>
      <c r="H1" s="20"/>
      <c r="I1" s="20"/>
      <c r="J1" s="20"/>
      <c r="K1" s="20"/>
      <c r="L1" s="20"/>
      <c r="M1" s="20"/>
      <c r="N1" s="20"/>
      <c r="O1" s="20"/>
      <c r="P1" s="20"/>
    </row>
    <row r="2" spans="2:24" ht="15.9" customHeight="1" x14ac:dyDescent="0.25">
      <c r="B2" s="601" t="s">
        <v>36</v>
      </c>
      <c r="C2" s="602"/>
      <c r="D2" s="603" t="str">
        <f>""&amp;'General Instructions'!I5</f>
        <v>EUSPA/OP/16/25 - LOT 2</v>
      </c>
      <c r="E2" s="767"/>
      <c r="F2" s="604"/>
      <c r="G2" s="604"/>
      <c r="H2" s="604"/>
      <c r="I2" s="604"/>
      <c r="J2" s="604"/>
      <c r="K2" s="643"/>
      <c r="L2" s="713"/>
      <c r="M2" s="713"/>
      <c r="N2" s="713"/>
      <c r="O2" s="713"/>
      <c r="P2" s="714"/>
    </row>
    <row r="3" spans="2:24" ht="15.9" customHeight="1" x14ac:dyDescent="0.25">
      <c r="B3" s="769" t="s">
        <v>6</v>
      </c>
      <c r="C3" s="1277"/>
      <c r="D3" s="1242" t="str">
        <f>""&amp;'General Instructions'!I6</f>
        <v>Administrative support services to EUSPA</v>
      </c>
      <c r="E3" s="1278"/>
      <c r="F3" s="1279"/>
      <c r="G3" s="1279"/>
      <c r="H3" s="1279"/>
      <c r="I3" s="1279"/>
      <c r="J3" s="1279"/>
      <c r="K3" s="1280"/>
      <c r="L3" s="1281"/>
      <c r="M3" s="1281"/>
      <c r="N3" s="1281"/>
      <c r="O3" s="1281"/>
      <c r="P3" s="1282"/>
    </row>
    <row r="4" spans="2:24" ht="15.9" customHeight="1" x14ac:dyDescent="0.25">
      <c r="B4" s="769" t="s">
        <v>9</v>
      </c>
      <c r="C4" s="1277"/>
      <c r="D4" s="568" t="str">
        <f>""&amp;'General Instructions'!I7</f>
        <v>Annex I.F.2</v>
      </c>
      <c r="E4" s="598"/>
      <c r="F4" s="569"/>
      <c r="G4" s="569"/>
      <c r="H4" s="569"/>
      <c r="I4" s="569"/>
      <c r="J4" s="569"/>
      <c r="K4" s="584"/>
      <c r="L4" s="1281"/>
      <c r="M4" s="1281"/>
      <c r="N4" s="1281"/>
      <c r="O4" s="1281"/>
      <c r="P4" s="1282"/>
    </row>
    <row r="5" spans="2:24" ht="15.9" customHeight="1" thickBot="1" x14ac:dyDescent="0.3">
      <c r="B5" s="393"/>
      <c r="C5" s="226"/>
      <c r="D5" s="226"/>
      <c r="E5" s="226"/>
      <c r="F5" s="226"/>
      <c r="G5" s="226"/>
      <c r="H5" s="226"/>
      <c r="I5" s="43"/>
      <c r="J5" s="227"/>
      <c r="K5" s="272"/>
      <c r="L5" s="26"/>
      <c r="M5" s="26"/>
      <c r="N5" s="26"/>
      <c r="O5" s="26"/>
      <c r="P5" s="216"/>
    </row>
    <row r="6" spans="2:24" ht="15.9" customHeight="1" x14ac:dyDescent="0.25">
      <c r="B6" s="274" t="s">
        <v>534</v>
      </c>
      <c r="C6" s="96"/>
      <c r="D6" s="715"/>
      <c r="E6" s="715"/>
      <c r="F6" s="715"/>
      <c r="G6" s="715"/>
      <c r="H6" s="716" t="s">
        <v>849</v>
      </c>
      <c r="I6" s="715"/>
      <c r="J6" s="715"/>
      <c r="K6" s="715"/>
      <c r="L6" s="715"/>
      <c r="M6" s="715"/>
      <c r="N6" s="715"/>
      <c r="O6" s="563"/>
      <c r="P6" s="409" t="str">
        <f xml:space="preserve"> Cost_Sheets_Version</f>
        <v>v 3.1.9</v>
      </c>
    </row>
    <row r="7" spans="2:24" ht="15.9" customHeight="1" x14ac:dyDescent="0.25">
      <c r="B7" s="770"/>
      <c r="C7" s="1283"/>
      <c r="D7" s="1283"/>
      <c r="E7" s="757"/>
      <c r="F7" s="757"/>
      <c r="G7" s="757"/>
      <c r="H7" s="757"/>
      <c r="I7" s="757"/>
      <c r="J7" s="757"/>
      <c r="K7" s="757"/>
      <c r="L7" s="757"/>
      <c r="M7" s="757"/>
      <c r="N7" s="757"/>
      <c r="O7" s="757"/>
      <c r="P7" s="758"/>
      <c r="X7" s="97"/>
    </row>
    <row r="8" spans="2:24" ht="15.9" customHeight="1" x14ac:dyDescent="0.25">
      <c r="B8" s="771" t="s">
        <v>536</v>
      </c>
      <c r="C8" s="1284" t="str">
        <f>""&amp;'General Instructions'!I11</f>
        <v/>
      </c>
      <c r="D8" s="1285"/>
      <c r="E8" s="772"/>
      <c r="F8" s="759"/>
      <c r="G8" s="759"/>
      <c r="H8" s="759"/>
      <c r="I8" s="759"/>
      <c r="J8" s="759"/>
      <c r="K8" s="759"/>
      <c r="L8" s="759"/>
      <c r="M8" s="775"/>
      <c r="N8" s="378"/>
      <c r="O8" s="760"/>
      <c r="P8" s="376"/>
      <c r="X8" s="97"/>
    </row>
    <row r="9" spans="2:24" ht="15.9" customHeight="1" x14ac:dyDescent="0.25">
      <c r="B9" s="771" t="s">
        <v>338</v>
      </c>
      <c r="C9" s="1284" t="str">
        <f>""&amp;'General Instructions'!I12</f>
        <v/>
      </c>
      <c r="D9" s="1285"/>
      <c r="E9" s="772"/>
      <c r="F9" s="759"/>
      <c r="G9" s="759"/>
      <c r="H9" s="759"/>
      <c r="I9" s="759"/>
      <c r="J9" s="759"/>
      <c r="K9" s="1407" t="s">
        <v>850</v>
      </c>
      <c r="L9" s="1407"/>
      <c r="M9" s="1407"/>
      <c r="N9" s="1405" t="str">
        <f>""&amp;'General Instructions'!I8</f>
        <v/>
      </c>
      <c r="O9" s="1406"/>
      <c r="P9" s="376"/>
      <c r="X9" s="97"/>
    </row>
    <row r="10" spans="2:24" ht="15.9" customHeight="1" x14ac:dyDescent="0.25">
      <c r="B10" s="771" t="s">
        <v>339</v>
      </c>
      <c r="C10" s="1284" t="str">
        <f>""&amp;'General Instructions'!I10</f>
        <v>2025</v>
      </c>
      <c r="D10" s="1286"/>
      <c r="E10" s="772"/>
      <c r="F10" s="759"/>
      <c r="G10" s="759"/>
      <c r="H10" s="759"/>
      <c r="I10" s="759"/>
      <c r="J10" s="759"/>
      <c r="K10" s="1407" t="s">
        <v>28</v>
      </c>
      <c r="L10" s="1407"/>
      <c r="M10" s="1407"/>
      <c r="N10" s="1405" t="str">
        <f>""&amp;'General Instructions'!I13</f>
        <v/>
      </c>
      <c r="O10" s="1406"/>
      <c r="P10" s="376"/>
      <c r="X10" s="97"/>
    </row>
    <row r="11" spans="2:24" ht="15.9" customHeight="1" x14ac:dyDescent="0.25">
      <c r="B11" s="771" t="s">
        <v>340</v>
      </c>
      <c r="C11" s="1287" t="s">
        <v>341</v>
      </c>
      <c r="D11" s="1286"/>
      <c r="E11" s="772"/>
      <c r="F11" s="759"/>
      <c r="G11" s="759"/>
      <c r="H11" s="759"/>
      <c r="I11" s="759"/>
      <c r="J11" s="759"/>
      <c r="K11" s="1407" t="s">
        <v>31</v>
      </c>
      <c r="L11" s="1407"/>
      <c r="M11" s="1407"/>
      <c r="N11" s="1405" t="str">
        <f>""&amp;'General Instructions'!I14</f>
        <v/>
      </c>
      <c r="O11" s="1406"/>
      <c r="P11" s="376"/>
      <c r="X11" s="97"/>
    </row>
    <row r="12" spans="2:24" ht="15.9" customHeight="1" x14ac:dyDescent="0.25">
      <c r="B12" s="773" t="s">
        <v>521</v>
      </c>
      <c r="C12" s="1271"/>
      <c r="D12" s="1271"/>
      <c r="E12" s="772"/>
      <c r="F12" s="759"/>
      <c r="G12" s="759"/>
      <c r="H12" s="759"/>
      <c r="I12" s="759"/>
      <c r="J12" s="759"/>
      <c r="K12" s="759"/>
      <c r="L12" s="759"/>
      <c r="M12" s="26"/>
      <c r="N12" s="760"/>
      <c r="O12" s="760"/>
      <c r="P12" s="376"/>
      <c r="X12" s="97"/>
    </row>
    <row r="13" spans="2:24" ht="15.9" customHeight="1" thickBot="1" x14ac:dyDescent="0.3">
      <c r="B13" s="375"/>
      <c r="C13" s="277"/>
      <c r="D13" s="276"/>
      <c r="E13" s="358"/>
      <c r="F13" s="358"/>
      <c r="G13" s="358"/>
      <c r="H13" s="358"/>
      <c r="I13" s="358"/>
      <c r="J13" s="278"/>
      <c r="K13" s="278"/>
      <c r="L13" s="278"/>
      <c r="M13" s="278"/>
      <c r="N13" s="278"/>
      <c r="O13" s="278"/>
      <c r="P13" s="362"/>
      <c r="X13" s="97"/>
    </row>
    <row r="14" spans="2:24" ht="51.6" x14ac:dyDescent="0.25">
      <c r="B14" s="717" t="s">
        <v>524</v>
      </c>
      <c r="C14" s="1344" t="s">
        <v>538</v>
      </c>
      <c r="D14" s="1345"/>
      <c r="E14" s="555" t="s">
        <v>731</v>
      </c>
      <c r="F14" s="555" t="s">
        <v>539</v>
      </c>
      <c r="G14" s="555" t="s">
        <v>540</v>
      </c>
      <c r="H14" s="555" t="s">
        <v>541</v>
      </c>
      <c r="I14" s="555" t="s">
        <v>542</v>
      </c>
      <c r="J14" s="555" t="s">
        <v>543</v>
      </c>
      <c r="K14" s="564" t="s">
        <v>544</v>
      </c>
      <c r="L14" s="564" t="s">
        <v>545</v>
      </c>
      <c r="M14" s="555" t="s">
        <v>546</v>
      </c>
      <c r="N14" s="565" t="s">
        <v>547</v>
      </c>
      <c r="O14" s="565" t="s">
        <v>548</v>
      </c>
      <c r="P14" s="566" t="s">
        <v>549</v>
      </c>
    </row>
    <row r="15" spans="2:24" x14ac:dyDescent="0.25">
      <c r="B15" s="379"/>
      <c r="C15" s="1401"/>
      <c r="D15" s="1402"/>
      <c r="E15" s="534"/>
      <c r="F15" s="380"/>
      <c r="G15" s="380"/>
      <c r="H15" s="380"/>
      <c r="I15" s="435"/>
      <c r="J15" s="435"/>
      <c r="K15" s="453"/>
      <c r="L15" s="381"/>
      <c r="M15" s="382"/>
      <c r="N15" s="1288"/>
      <c r="O15" s="453"/>
      <c r="P15" s="1289">
        <f>I15*J15*(K15+(M15*(N15+O15)))</f>
        <v>0</v>
      </c>
    </row>
    <row r="16" spans="2:24" x14ac:dyDescent="0.25">
      <c r="B16" s="379"/>
      <c r="C16" s="1401"/>
      <c r="D16" s="1402"/>
      <c r="E16" s="534"/>
      <c r="F16" s="380"/>
      <c r="G16" s="380"/>
      <c r="H16" s="380"/>
      <c r="I16" s="435"/>
      <c r="J16" s="435"/>
      <c r="K16" s="453"/>
      <c r="L16" s="381"/>
      <c r="M16" s="382"/>
      <c r="N16" s="458"/>
      <c r="O16" s="453"/>
      <c r="P16" s="1289">
        <f t="shared" ref="P16:P40" si="0">I16*J16*(K16+(M16*(N16+O16)))</f>
        <v>0</v>
      </c>
    </row>
    <row r="17" spans="2:16" x14ac:dyDescent="0.25">
      <c r="B17" s="379"/>
      <c r="C17" s="1401"/>
      <c r="D17" s="1402"/>
      <c r="E17" s="534"/>
      <c r="F17" s="380"/>
      <c r="G17" s="380"/>
      <c r="H17" s="380"/>
      <c r="I17" s="435"/>
      <c r="J17" s="435"/>
      <c r="K17" s="453"/>
      <c r="L17" s="381"/>
      <c r="M17" s="382"/>
      <c r="N17" s="458"/>
      <c r="O17" s="453"/>
      <c r="P17" s="1289">
        <f t="shared" si="0"/>
        <v>0</v>
      </c>
    </row>
    <row r="18" spans="2:16" x14ac:dyDescent="0.25">
      <c r="B18" s="379"/>
      <c r="C18" s="1401"/>
      <c r="D18" s="1402"/>
      <c r="E18" s="534"/>
      <c r="F18" s="380"/>
      <c r="G18" s="380"/>
      <c r="H18" s="380"/>
      <c r="I18" s="435"/>
      <c r="J18" s="435"/>
      <c r="K18" s="453"/>
      <c r="L18" s="381"/>
      <c r="M18" s="382"/>
      <c r="N18" s="458"/>
      <c r="O18" s="453"/>
      <c r="P18" s="1289">
        <f t="shared" si="0"/>
        <v>0</v>
      </c>
    </row>
    <row r="19" spans="2:16" x14ac:dyDescent="0.25">
      <c r="B19" s="379"/>
      <c r="C19" s="1401"/>
      <c r="D19" s="1402"/>
      <c r="E19" s="534"/>
      <c r="F19" s="380"/>
      <c r="G19" s="380"/>
      <c r="H19" s="380"/>
      <c r="I19" s="435"/>
      <c r="J19" s="435"/>
      <c r="K19" s="453"/>
      <c r="L19" s="381"/>
      <c r="M19" s="382"/>
      <c r="N19" s="458"/>
      <c r="O19" s="453"/>
      <c r="P19" s="1289">
        <f t="shared" si="0"/>
        <v>0</v>
      </c>
    </row>
    <row r="20" spans="2:16" x14ac:dyDescent="0.25">
      <c r="B20" s="379"/>
      <c r="C20" s="1401"/>
      <c r="D20" s="1402"/>
      <c r="E20" s="534"/>
      <c r="F20" s="380"/>
      <c r="G20" s="380"/>
      <c r="H20" s="380"/>
      <c r="I20" s="435"/>
      <c r="J20" s="435"/>
      <c r="K20" s="453"/>
      <c r="L20" s="381"/>
      <c r="M20" s="382"/>
      <c r="N20" s="458"/>
      <c r="O20" s="453"/>
      <c r="P20" s="1289">
        <f t="shared" si="0"/>
        <v>0</v>
      </c>
    </row>
    <row r="21" spans="2:16" x14ac:dyDescent="0.25">
      <c r="B21" s="379"/>
      <c r="C21" s="1401"/>
      <c r="D21" s="1402"/>
      <c r="E21" s="534"/>
      <c r="F21" s="380"/>
      <c r="G21" s="380"/>
      <c r="H21" s="380"/>
      <c r="I21" s="435"/>
      <c r="J21" s="435"/>
      <c r="K21" s="453"/>
      <c r="L21" s="381"/>
      <c r="M21" s="382"/>
      <c r="N21" s="458"/>
      <c r="O21" s="453"/>
      <c r="P21" s="1289">
        <f t="shared" si="0"/>
        <v>0</v>
      </c>
    </row>
    <row r="22" spans="2:16" x14ac:dyDescent="0.25">
      <c r="B22" s="379"/>
      <c r="C22" s="1401"/>
      <c r="D22" s="1402"/>
      <c r="E22" s="534"/>
      <c r="F22" s="380"/>
      <c r="G22" s="380"/>
      <c r="H22" s="380"/>
      <c r="I22" s="435"/>
      <c r="J22" s="435"/>
      <c r="K22" s="453"/>
      <c r="L22" s="381"/>
      <c r="M22" s="382"/>
      <c r="N22" s="458"/>
      <c r="O22" s="453"/>
      <c r="P22" s="1289">
        <f t="shared" si="0"/>
        <v>0</v>
      </c>
    </row>
    <row r="23" spans="2:16" x14ac:dyDescent="0.25">
      <c r="B23" s="379"/>
      <c r="C23" s="1401"/>
      <c r="D23" s="1402"/>
      <c r="E23" s="534"/>
      <c r="F23" s="380"/>
      <c r="G23" s="380"/>
      <c r="H23" s="380"/>
      <c r="I23" s="435"/>
      <c r="J23" s="435"/>
      <c r="K23" s="453"/>
      <c r="L23" s="381"/>
      <c r="M23" s="382"/>
      <c r="N23" s="458"/>
      <c r="O23" s="453"/>
      <c r="P23" s="1289">
        <f t="shared" si="0"/>
        <v>0</v>
      </c>
    </row>
    <row r="24" spans="2:16" x14ac:dyDescent="0.25">
      <c r="B24" s="379"/>
      <c r="C24" s="1401"/>
      <c r="D24" s="1402"/>
      <c r="E24" s="534"/>
      <c r="F24" s="380"/>
      <c r="G24" s="380"/>
      <c r="H24" s="380"/>
      <c r="I24" s="435"/>
      <c r="J24" s="435"/>
      <c r="K24" s="453"/>
      <c r="L24" s="381"/>
      <c r="M24" s="382"/>
      <c r="N24" s="458"/>
      <c r="O24" s="453"/>
      <c r="P24" s="1289">
        <f t="shared" si="0"/>
        <v>0</v>
      </c>
    </row>
    <row r="25" spans="2:16" x14ac:dyDescent="0.25">
      <c r="B25" s="379"/>
      <c r="C25" s="1401"/>
      <c r="D25" s="1402"/>
      <c r="E25" s="534"/>
      <c r="F25" s="380"/>
      <c r="G25" s="380"/>
      <c r="H25" s="380"/>
      <c r="I25" s="435"/>
      <c r="J25" s="435"/>
      <c r="K25" s="453"/>
      <c r="L25" s="381"/>
      <c r="M25" s="382"/>
      <c r="N25" s="458"/>
      <c r="O25" s="453"/>
      <c r="P25" s="1289">
        <f t="shared" si="0"/>
        <v>0</v>
      </c>
    </row>
    <row r="26" spans="2:16" x14ac:dyDescent="0.25">
      <c r="B26" s="379"/>
      <c r="C26" s="1401"/>
      <c r="D26" s="1402"/>
      <c r="E26" s="534"/>
      <c r="F26" s="380"/>
      <c r="G26" s="380"/>
      <c r="H26" s="380"/>
      <c r="I26" s="435"/>
      <c r="J26" s="435"/>
      <c r="K26" s="453"/>
      <c r="L26" s="381"/>
      <c r="M26" s="382"/>
      <c r="N26" s="458"/>
      <c r="O26" s="453"/>
      <c r="P26" s="1289">
        <f t="shared" si="0"/>
        <v>0</v>
      </c>
    </row>
    <row r="27" spans="2:16" x14ac:dyDescent="0.25">
      <c r="B27" s="379"/>
      <c r="C27" s="1401"/>
      <c r="D27" s="1402"/>
      <c r="E27" s="534"/>
      <c r="F27" s="380"/>
      <c r="G27" s="380"/>
      <c r="H27" s="380"/>
      <c r="I27" s="435"/>
      <c r="J27" s="435"/>
      <c r="K27" s="453"/>
      <c r="L27" s="381"/>
      <c r="M27" s="382"/>
      <c r="N27" s="458"/>
      <c r="O27" s="453"/>
      <c r="P27" s="1289">
        <f t="shared" si="0"/>
        <v>0</v>
      </c>
    </row>
    <row r="28" spans="2:16" x14ac:dyDescent="0.25">
      <c r="B28" s="379"/>
      <c r="C28" s="1401"/>
      <c r="D28" s="1402"/>
      <c r="E28" s="534"/>
      <c r="F28" s="380"/>
      <c r="G28" s="380"/>
      <c r="H28" s="380"/>
      <c r="I28" s="435"/>
      <c r="J28" s="435"/>
      <c r="K28" s="453"/>
      <c r="L28" s="381"/>
      <c r="M28" s="382"/>
      <c r="N28" s="458"/>
      <c r="O28" s="453"/>
      <c r="P28" s="1289">
        <f t="shared" si="0"/>
        <v>0</v>
      </c>
    </row>
    <row r="29" spans="2:16" x14ac:dyDescent="0.25">
      <c r="B29" s="379"/>
      <c r="C29" s="1401"/>
      <c r="D29" s="1402"/>
      <c r="E29" s="534"/>
      <c r="F29" s="380"/>
      <c r="G29" s="380"/>
      <c r="H29" s="380"/>
      <c r="I29" s="435"/>
      <c r="J29" s="435"/>
      <c r="K29" s="453"/>
      <c r="L29" s="381"/>
      <c r="M29" s="382"/>
      <c r="N29" s="458"/>
      <c r="O29" s="453"/>
      <c r="P29" s="1289">
        <f t="shared" si="0"/>
        <v>0</v>
      </c>
    </row>
    <row r="30" spans="2:16" x14ac:dyDescent="0.25">
      <c r="B30" s="379"/>
      <c r="C30" s="1401"/>
      <c r="D30" s="1402"/>
      <c r="E30" s="534"/>
      <c r="F30" s="380"/>
      <c r="G30" s="380"/>
      <c r="H30" s="380"/>
      <c r="I30" s="435"/>
      <c r="J30" s="435"/>
      <c r="K30" s="453"/>
      <c r="L30" s="381"/>
      <c r="M30" s="382"/>
      <c r="N30" s="458"/>
      <c r="O30" s="453"/>
      <c r="P30" s="1289">
        <f t="shared" si="0"/>
        <v>0</v>
      </c>
    </row>
    <row r="31" spans="2:16" x14ac:dyDescent="0.25">
      <c r="B31" s="379"/>
      <c r="C31" s="1401"/>
      <c r="D31" s="1402"/>
      <c r="E31" s="534"/>
      <c r="F31" s="380"/>
      <c r="G31" s="380"/>
      <c r="H31" s="380"/>
      <c r="I31" s="435"/>
      <c r="J31" s="435"/>
      <c r="K31" s="453"/>
      <c r="L31" s="381"/>
      <c r="M31" s="382"/>
      <c r="N31" s="458"/>
      <c r="O31" s="453"/>
      <c r="P31" s="1289">
        <f t="shared" si="0"/>
        <v>0</v>
      </c>
    </row>
    <row r="32" spans="2:16" x14ac:dyDescent="0.25">
      <c r="B32" s="379"/>
      <c r="C32" s="1401"/>
      <c r="D32" s="1402"/>
      <c r="E32" s="534"/>
      <c r="F32" s="380"/>
      <c r="G32" s="380"/>
      <c r="H32" s="380"/>
      <c r="I32" s="435"/>
      <c r="J32" s="435"/>
      <c r="K32" s="453"/>
      <c r="L32" s="381"/>
      <c r="M32" s="382"/>
      <c r="N32" s="458"/>
      <c r="O32" s="453"/>
      <c r="P32" s="1289">
        <f t="shared" si="0"/>
        <v>0</v>
      </c>
    </row>
    <row r="33" spans="2:16" x14ac:dyDescent="0.25">
      <c r="B33" s="379"/>
      <c r="C33" s="1401"/>
      <c r="D33" s="1402"/>
      <c r="E33" s="534"/>
      <c r="F33" s="380"/>
      <c r="G33" s="380"/>
      <c r="H33" s="380"/>
      <c r="I33" s="435"/>
      <c r="J33" s="435"/>
      <c r="K33" s="453"/>
      <c r="L33" s="381"/>
      <c r="M33" s="382"/>
      <c r="N33" s="458"/>
      <c r="O33" s="453"/>
      <c r="P33" s="1289">
        <f t="shared" si="0"/>
        <v>0</v>
      </c>
    </row>
    <row r="34" spans="2:16" x14ac:dyDescent="0.25">
      <c r="B34" s="379"/>
      <c r="C34" s="1401"/>
      <c r="D34" s="1402"/>
      <c r="E34" s="534"/>
      <c r="F34" s="380"/>
      <c r="G34" s="380"/>
      <c r="H34" s="380"/>
      <c r="I34" s="435"/>
      <c r="J34" s="435"/>
      <c r="K34" s="453"/>
      <c r="L34" s="381"/>
      <c r="M34" s="382"/>
      <c r="N34" s="458"/>
      <c r="O34" s="453"/>
      <c r="P34" s="1289">
        <f t="shared" si="0"/>
        <v>0</v>
      </c>
    </row>
    <row r="35" spans="2:16" x14ac:dyDescent="0.25">
      <c r="B35" s="379"/>
      <c r="C35" s="1401"/>
      <c r="D35" s="1402"/>
      <c r="E35" s="534"/>
      <c r="F35" s="380"/>
      <c r="G35" s="380"/>
      <c r="H35" s="380"/>
      <c r="I35" s="435"/>
      <c r="J35" s="435"/>
      <c r="K35" s="453"/>
      <c r="L35" s="381"/>
      <c r="M35" s="382"/>
      <c r="N35" s="458"/>
      <c r="O35" s="453"/>
      <c r="P35" s="1289">
        <f t="shared" si="0"/>
        <v>0</v>
      </c>
    </row>
    <row r="36" spans="2:16" x14ac:dyDescent="0.25">
      <c r="B36" s="379"/>
      <c r="C36" s="1401"/>
      <c r="D36" s="1402"/>
      <c r="E36" s="534"/>
      <c r="F36" s="380"/>
      <c r="G36" s="380"/>
      <c r="H36" s="380"/>
      <c r="I36" s="435"/>
      <c r="J36" s="435"/>
      <c r="K36" s="453"/>
      <c r="L36" s="381"/>
      <c r="M36" s="382"/>
      <c r="N36" s="458"/>
      <c r="O36" s="453"/>
      <c r="P36" s="1289">
        <f t="shared" si="0"/>
        <v>0</v>
      </c>
    </row>
    <row r="37" spans="2:16" x14ac:dyDescent="0.25">
      <c r="B37" s="379"/>
      <c r="C37" s="1401"/>
      <c r="D37" s="1402"/>
      <c r="E37" s="534"/>
      <c r="F37" s="380"/>
      <c r="G37" s="380"/>
      <c r="H37" s="380"/>
      <c r="I37" s="435"/>
      <c r="J37" s="435"/>
      <c r="K37" s="453"/>
      <c r="L37" s="381"/>
      <c r="M37" s="382"/>
      <c r="N37" s="458"/>
      <c r="O37" s="453"/>
      <c r="P37" s="1289">
        <f t="shared" si="0"/>
        <v>0</v>
      </c>
    </row>
    <row r="38" spans="2:16" x14ac:dyDescent="0.25">
      <c r="B38" s="379"/>
      <c r="C38" s="1401"/>
      <c r="D38" s="1402"/>
      <c r="E38" s="534"/>
      <c r="F38" s="380"/>
      <c r="G38" s="380"/>
      <c r="H38" s="380"/>
      <c r="I38" s="435"/>
      <c r="J38" s="435"/>
      <c r="K38" s="453"/>
      <c r="L38" s="381"/>
      <c r="M38" s="382"/>
      <c r="N38" s="458"/>
      <c r="O38" s="453"/>
      <c r="P38" s="1289">
        <f t="shared" si="0"/>
        <v>0</v>
      </c>
    </row>
    <row r="39" spans="2:16" x14ac:dyDescent="0.25">
      <c r="B39" s="379"/>
      <c r="C39" s="1401"/>
      <c r="D39" s="1402"/>
      <c r="E39" s="534"/>
      <c r="F39" s="380"/>
      <c r="G39" s="380"/>
      <c r="H39" s="380"/>
      <c r="I39" s="435"/>
      <c r="J39" s="435"/>
      <c r="K39" s="453"/>
      <c r="L39" s="381"/>
      <c r="M39" s="382"/>
      <c r="N39" s="458"/>
      <c r="O39" s="453"/>
      <c r="P39" s="1289">
        <f t="shared" si="0"/>
        <v>0</v>
      </c>
    </row>
    <row r="40" spans="2:16" ht="13.8" thickBot="1" x14ac:dyDescent="0.3">
      <c r="B40" s="761"/>
      <c r="C40" s="1403"/>
      <c r="D40" s="1404"/>
      <c r="E40" s="774"/>
      <c r="F40" s="762"/>
      <c r="G40" s="762"/>
      <c r="H40" s="762"/>
      <c r="I40" s="763"/>
      <c r="J40" s="763"/>
      <c r="K40" s="764"/>
      <c r="L40" s="765"/>
      <c r="M40" s="766"/>
      <c r="N40" s="459"/>
      <c r="O40" s="764"/>
      <c r="P40" s="1290">
        <f t="shared" si="0"/>
        <v>0</v>
      </c>
    </row>
    <row r="41" spans="2:16" ht="23.25" customHeight="1" thickBot="1" x14ac:dyDescent="0.3">
      <c r="B41" s="98" t="s">
        <v>851</v>
      </c>
      <c r="C41" s="99"/>
      <c r="D41" s="100"/>
      <c r="E41" s="100"/>
      <c r="F41" s="100"/>
      <c r="G41" s="100"/>
      <c r="H41" s="100"/>
      <c r="I41" s="100"/>
      <c r="J41" s="101"/>
      <c r="K41" s="102"/>
      <c r="L41" s="102"/>
      <c r="M41" s="103"/>
      <c r="N41" s="99"/>
      <c r="O41" s="102"/>
      <c r="P41" s="777">
        <f>SUM(P15:P40)</f>
        <v>0</v>
      </c>
    </row>
    <row r="42" spans="2:16" x14ac:dyDescent="0.25">
      <c r="B42" s="104"/>
      <c r="C42" s="104"/>
    </row>
    <row r="44" spans="2:16" ht="15" x14ac:dyDescent="0.25">
      <c r="B44" s="105" t="s">
        <v>551</v>
      </c>
    </row>
    <row r="45" spans="2:16" ht="15" x14ac:dyDescent="0.25">
      <c r="B45" s="105" t="s">
        <v>552</v>
      </c>
    </row>
    <row r="46" spans="2:16" ht="15" x14ac:dyDescent="0.25">
      <c r="B46" s="105" t="s">
        <v>852</v>
      </c>
    </row>
    <row r="47" spans="2:16" ht="15" x14ac:dyDescent="0.25">
      <c r="B47" s="105" t="s">
        <v>853</v>
      </c>
    </row>
  </sheetData>
  <sheetProtection formatCells="0" formatColumns="0" formatRows="0" insertRows="0" deleteRows="0"/>
  <mergeCells count="33">
    <mergeCell ref="N10:O10"/>
    <mergeCell ref="N9:O9"/>
    <mergeCell ref="N11:O11"/>
    <mergeCell ref="K10:M10"/>
    <mergeCell ref="K11:M11"/>
    <mergeCell ref="K9:M9"/>
    <mergeCell ref="C38:D38"/>
    <mergeCell ref="C39:D39"/>
    <mergeCell ref="C40:D40"/>
    <mergeCell ref="C32:D32"/>
    <mergeCell ref="C33:D33"/>
    <mergeCell ref="C34:D34"/>
    <mergeCell ref="C35:D35"/>
    <mergeCell ref="C36:D36"/>
    <mergeCell ref="C37:D37"/>
    <mergeCell ref="C31:D31"/>
    <mergeCell ref="C20:D20"/>
    <mergeCell ref="C21:D21"/>
    <mergeCell ref="C22:D22"/>
    <mergeCell ref="C23:D23"/>
    <mergeCell ref="C24:D24"/>
    <mergeCell ref="C25:D25"/>
    <mergeCell ref="C26:D26"/>
    <mergeCell ref="C27:D27"/>
    <mergeCell ref="C28:D28"/>
    <mergeCell ref="C29:D29"/>
    <mergeCell ref="C30:D30"/>
    <mergeCell ref="C19:D19"/>
    <mergeCell ref="C14:D14"/>
    <mergeCell ref="C15:D15"/>
    <mergeCell ref="C16:D16"/>
    <mergeCell ref="C17:D17"/>
    <mergeCell ref="C18:D18"/>
  </mergeCells>
  <dataValidations count="3">
    <dataValidation type="list" allowBlank="1" showInputMessage="1" showErrorMessage="1" sqref="L15:L40" xr:uid="{7074AA21-1C0E-4D75-A3E4-829E560BC4FA}">
      <formula1>"B, E"</formula1>
    </dataValidation>
    <dataValidation type="list" allowBlank="1" showInputMessage="1" showErrorMessage="1" sqref="D12" xr:uid="{F76A1694-8310-4F46-8FE6-211EFC1EDFA8}">
      <formula1>Contract_Options</formula1>
    </dataValidation>
    <dataValidation type="list" allowBlank="1" showInputMessage="1" showErrorMessage="1" sqref="C12" xr:uid="{A7842A0D-459C-44A4-9C60-60AF3326DD9E}">
      <formula1>SpecificContracts</formula1>
    </dataValidation>
  </dataValidations>
  <printOptions horizontalCentered="1"/>
  <pageMargins left="0.25" right="0.25" top="0.75" bottom="0.75" header="0.3" footer="0.3"/>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0B14-3D98-4D62-989C-D556BEF8E578}">
  <sheetPr codeName="Sheet18"/>
  <dimension ref="C2:P70"/>
  <sheetViews>
    <sheetView topLeftCell="A4" zoomScale="85" zoomScaleNormal="85" workbookViewId="0">
      <selection activeCell="O16" sqref="O16:O37"/>
    </sheetView>
  </sheetViews>
  <sheetFormatPr defaultColWidth="8.88671875" defaultRowHeight="13.2" x14ac:dyDescent="0.25"/>
  <cols>
    <col min="3" max="3" width="49.88671875" bestFit="1" customWidth="1"/>
    <col min="4" max="4" width="12.33203125" bestFit="1" customWidth="1"/>
    <col min="10" max="10" width="18.44140625" bestFit="1" customWidth="1"/>
    <col min="12" max="12" width="15.5546875" bestFit="1" customWidth="1"/>
    <col min="14" max="14" width="37.5546875" bestFit="1" customWidth="1"/>
    <col min="15" max="15" width="20.5546875" bestFit="1" customWidth="1"/>
  </cols>
  <sheetData>
    <row r="2" spans="3:16" x14ac:dyDescent="0.25">
      <c r="C2" s="468" t="s">
        <v>81</v>
      </c>
      <c r="D2" s="468" t="s">
        <v>82</v>
      </c>
      <c r="G2" s="468" t="s">
        <v>83</v>
      </c>
      <c r="J2" s="468" t="s">
        <v>84</v>
      </c>
      <c r="M2" t="s">
        <v>85</v>
      </c>
    </row>
    <row r="3" spans="3:16" x14ac:dyDescent="0.25">
      <c r="C3" s="468" t="s">
        <v>86</v>
      </c>
      <c r="D3" s="468" t="s">
        <v>87</v>
      </c>
      <c r="G3" s="468">
        <v>1990</v>
      </c>
      <c r="H3" s="468"/>
      <c r="J3" s="468" t="s">
        <v>88</v>
      </c>
      <c r="M3" t="s">
        <v>89</v>
      </c>
      <c r="N3" t="s">
        <v>90</v>
      </c>
      <c r="P3" s="468" t="s">
        <v>91</v>
      </c>
    </row>
    <row r="4" spans="3:16" x14ac:dyDescent="0.25">
      <c r="C4" t="s">
        <v>92</v>
      </c>
      <c r="D4" t="s">
        <v>93</v>
      </c>
      <c r="G4" s="468">
        <v>1991</v>
      </c>
      <c r="M4" t="s">
        <v>94</v>
      </c>
      <c r="N4" t="s">
        <v>95</v>
      </c>
    </row>
    <row r="5" spans="3:16" x14ac:dyDescent="0.25">
      <c r="C5" t="s">
        <v>96</v>
      </c>
      <c r="D5" t="s">
        <v>97</v>
      </c>
      <c r="G5" s="468">
        <v>1992</v>
      </c>
      <c r="M5" t="s">
        <v>52</v>
      </c>
      <c r="N5" t="s">
        <v>98</v>
      </c>
    </row>
    <row r="6" spans="3:16" x14ac:dyDescent="0.25">
      <c r="C6" t="s">
        <v>99</v>
      </c>
      <c r="D6" t="s">
        <v>100</v>
      </c>
      <c r="G6" s="468">
        <v>1993</v>
      </c>
      <c r="M6" t="s">
        <v>101</v>
      </c>
      <c r="N6" t="s">
        <v>102</v>
      </c>
    </row>
    <row r="7" spans="3:16" x14ac:dyDescent="0.25">
      <c r="C7" t="s">
        <v>103</v>
      </c>
      <c r="D7" t="s">
        <v>104</v>
      </c>
      <c r="G7" s="468">
        <v>1994</v>
      </c>
      <c r="M7" t="s">
        <v>105</v>
      </c>
      <c r="N7" t="s">
        <v>106</v>
      </c>
    </row>
    <row r="8" spans="3:16" x14ac:dyDescent="0.25">
      <c r="C8" t="s">
        <v>107</v>
      </c>
      <c r="D8" t="s">
        <v>108</v>
      </c>
      <c r="G8" s="468">
        <v>1995</v>
      </c>
      <c r="M8" t="s">
        <v>109</v>
      </c>
      <c r="N8" t="s">
        <v>110</v>
      </c>
    </row>
    <row r="9" spans="3:16" x14ac:dyDescent="0.25">
      <c r="C9" t="s">
        <v>111</v>
      </c>
      <c r="D9" t="s">
        <v>112</v>
      </c>
      <c r="G9" s="468">
        <v>1996</v>
      </c>
      <c r="M9" t="s">
        <v>113</v>
      </c>
      <c r="N9" t="s">
        <v>114</v>
      </c>
    </row>
    <row r="10" spans="3:16" x14ac:dyDescent="0.25">
      <c r="C10" t="s">
        <v>115</v>
      </c>
      <c r="D10" t="s">
        <v>116</v>
      </c>
      <c r="G10" s="468">
        <v>1997</v>
      </c>
      <c r="M10" t="s">
        <v>117</v>
      </c>
      <c r="N10" t="s">
        <v>118</v>
      </c>
    </row>
    <row r="11" spans="3:16" x14ac:dyDescent="0.25">
      <c r="C11" t="s">
        <v>119</v>
      </c>
      <c r="D11" t="s">
        <v>120</v>
      </c>
      <c r="G11" s="468">
        <v>1998</v>
      </c>
    </row>
    <row r="12" spans="3:16" x14ac:dyDescent="0.25">
      <c r="C12" t="s">
        <v>121</v>
      </c>
      <c r="D12" t="s">
        <v>122</v>
      </c>
      <c r="G12" s="468">
        <v>1999</v>
      </c>
    </row>
    <row r="13" spans="3:16" x14ac:dyDescent="0.25">
      <c r="C13" t="s">
        <v>123</v>
      </c>
      <c r="D13" t="s">
        <v>124</v>
      </c>
      <c r="G13" s="468">
        <v>2000</v>
      </c>
    </row>
    <row r="14" spans="3:16" x14ac:dyDescent="0.25">
      <c r="C14" t="s">
        <v>125</v>
      </c>
      <c r="D14" t="s">
        <v>126</v>
      </c>
      <c r="G14" s="468">
        <v>2001</v>
      </c>
    </row>
    <row r="15" spans="3:16" x14ac:dyDescent="0.25">
      <c r="C15" t="s">
        <v>127</v>
      </c>
      <c r="D15" t="s">
        <v>128</v>
      </c>
      <c r="G15" s="468">
        <v>2002</v>
      </c>
    </row>
    <row r="16" spans="3:16" x14ac:dyDescent="0.25">
      <c r="C16" t="s">
        <v>129</v>
      </c>
      <c r="D16" t="s">
        <v>130</v>
      </c>
      <c r="G16" s="468">
        <v>2003</v>
      </c>
      <c r="J16" t="s">
        <v>131</v>
      </c>
      <c r="L16" t="s">
        <v>132</v>
      </c>
      <c r="N16" t="s">
        <v>133</v>
      </c>
      <c r="O16" s="468" t="s">
        <v>134</v>
      </c>
    </row>
    <row r="17" spans="3:15" x14ac:dyDescent="0.25">
      <c r="C17" t="s">
        <v>135</v>
      </c>
      <c r="D17" t="s">
        <v>136</v>
      </c>
      <c r="G17" s="468">
        <v>2004</v>
      </c>
      <c r="J17" t="s">
        <v>137</v>
      </c>
      <c r="L17" t="s">
        <v>138</v>
      </c>
      <c r="N17" t="s">
        <v>139</v>
      </c>
      <c r="O17" s="468" t="s">
        <v>140</v>
      </c>
    </row>
    <row r="18" spans="3:15" x14ac:dyDescent="0.25">
      <c r="C18" t="s">
        <v>141</v>
      </c>
      <c r="D18" t="s">
        <v>142</v>
      </c>
      <c r="G18" s="468">
        <v>2005</v>
      </c>
      <c r="J18" t="s">
        <v>143</v>
      </c>
      <c r="L18" t="s">
        <v>144</v>
      </c>
      <c r="N18" t="s">
        <v>145</v>
      </c>
      <c r="O18" s="468" t="s">
        <v>146</v>
      </c>
    </row>
    <row r="19" spans="3:15" x14ac:dyDescent="0.25">
      <c r="C19" t="s">
        <v>147</v>
      </c>
      <c r="D19" t="s">
        <v>148</v>
      </c>
      <c r="G19" s="468">
        <v>2006</v>
      </c>
      <c r="J19" t="s">
        <v>149</v>
      </c>
      <c r="L19" t="s">
        <v>150</v>
      </c>
      <c r="N19" t="s">
        <v>151</v>
      </c>
      <c r="O19" t="s">
        <v>152</v>
      </c>
    </row>
    <row r="20" spans="3:15" x14ac:dyDescent="0.25">
      <c r="C20" t="s">
        <v>153</v>
      </c>
      <c r="D20" t="s">
        <v>154</v>
      </c>
      <c r="G20" s="468">
        <v>2007</v>
      </c>
      <c r="J20" t="s">
        <v>155</v>
      </c>
      <c r="L20" t="s">
        <v>156</v>
      </c>
      <c r="N20" t="s">
        <v>157</v>
      </c>
      <c r="O20" t="s">
        <v>158</v>
      </c>
    </row>
    <row r="21" spans="3:15" x14ac:dyDescent="0.25">
      <c r="C21" t="s">
        <v>159</v>
      </c>
      <c r="D21" t="s">
        <v>160</v>
      </c>
      <c r="G21" s="468">
        <v>2008</v>
      </c>
      <c r="J21" t="s">
        <v>161</v>
      </c>
      <c r="L21" t="s">
        <v>162</v>
      </c>
      <c r="N21" t="s">
        <v>163</v>
      </c>
      <c r="O21" s="468" t="s">
        <v>164</v>
      </c>
    </row>
    <row r="22" spans="3:15" x14ac:dyDescent="0.25">
      <c r="C22" t="s">
        <v>165</v>
      </c>
      <c r="D22" t="s">
        <v>166</v>
      </c>
      <c r="G22" s="468">
        <v>2009</v>
      </c>
      <c r="J22" t="s">
        <v>167</v>
      </c>
      <c r="L22" t="s">
        <v>168</v>
      </c>
      <c r="N22" t="s">
        <v>169</v>
      </c>
      <c r="O22" s="468" t="s">
        <v>170</v>
      </c>
    </row>
    <row r="23" spans="3:15" x14ac:dyDescent="0.25">
      <c r="C23" t="s">
        <v>171</v>
      </c>
      <c r="D23" t="s">
        <v>172</v>
      </c>
      <c r="G23" s="468">
        <v>2010</v>
      </c>
      <c r="J23" t="s">
        <v>173</v>
      </c>
      <c r="L23" t="s">
        <v>174</v>
      </c>
      <c r="N23" t="s">
        <v>175</v>
      </c>
      <c r="O23" s="468" t="s">
        <v>176</v>
      </c>
    </row>
    <row r="24" spans="3:15" x14ac:dyDescent="0.25">
      <c r="C24" t="s">
        <v>177</v>
      </c>
      <c r="D24" t="s">
        <v>178</v>
      </c>
      <c r="G24" s="468">
        <v>2011</v>
      </c>
      <c r="J24" t="s">
        <v>179</v>
      </c>
      <c r="L24" t="s">
        <v>180</v>
      </c>
      <c r="N24" t="s">
        <v>181</v>
      </c>
      <c r="O24" s="468" t="s">
        <v>182</v>
      </c>
    </row>
    <row r="25" spans="3:15" x14ac:dyDescent="0.25">
      <c r="C25" t="s">
        <v>183</v>
      </c>
      <c r="D25" t="s">
        <v>184</v>
      </c>
      <c r="G25" s="468">
        <v>2012</v>
      </c>
      <c r="J25" t="s">
        <v>185</v>
      </c>
      <c r="L25" t="s">
        <v>186</v>
      </c>
      <c r="N25" t="s">
        <v>187</v>
      </c>
      <c r="O25" s="468" t="s">
        <v>188</v>
      </c>
    </row>
    <row r="26" spans="3:15" x14ac:dyDescent="0.25">
      <c r="C26" t="s">
        <v>189</v>
      </c>
      <c r="D26" t="s">
        <v>190</v>
      </c>
      <c r="G26" s="468">
        <v>2013</v>
      </c>
      <c r="L26" t="s">
        <v>191</v>
      </c>
      <c r="O26" s="468" t="s">
        <v>192</v>
      </c>
    </row>
    <row r="27" spans="3:15" x14ac:dyDescent="0.25">
      <c r="C27" t="s">
        <v>193</v>
      </c>
      <c r="D27" t="s">
        <v>194</v>
      </c>
      <c r="G27" s="468">
        <v>2014</v>
      </c>
      <c r="L27" t="s">
        <v>195</v>
      </c>
      <c r="O27" s="468" t="s">
        <v>196</v>
      </c>
    </row>
    <row r="28" spans="3:15" x14ac:dyDescent="0.25">
      <c r="C28" t="s">
        <v>197</v>
      </c>
      <c r="D28" t="s">
        <v>198</v>
      </c>
      <c r="G28" s="468">
        <v>2015</v>
      </c>
      <c r="L28" t="s">
        <v>199</v>
      </c>
      <c r="O28" s="468" t="s">
        <v>200</v>
      </c>
    </row>
    <row r="29" spans="3:15" x14ac:dyDescent="0.25">
      <c r="C29" t="s">
        <v>201</v>
      </c>
      <c r="D29" t="s">
        <v>202</v>
      </c>
      <c r="G29" s="468">
        <v>2016</v>
      </c>
      <c r="L29" t="s">
        <v>203</v>
      </c>
      <c r="O29" s="468" t="s">
        <v>204</v>
      </c>
    </row>
    <row r="30" spans="3:15" x14ac:dyDescent="0.25">
      <c r="C30" t="s">
        <v>205</v>
      </c>
      <c r="D30" t="s">
        <v>206</v>
      </c>
      <c r="G30" s="468">
        <v>2017</v>
      </c>
      <c r="L30" t="s">
        <v>207</v>
      </c>
      <c r="O30" s="468" t="s">
        <v>208</v>
      </c>
    </row>
    <row r="31" spans="3:15" x14ac:dyDescent="0.25">
      <c r="C31" t="s">
        <v>209</v>
      </c>
      <c r="D31" t="s">
        <v>210</v>
      </c>
      <c r="G31" s="468">
        <v>2018</v>
      </c>
      <c r="L31" t="s">
        <v>211</v>
      </c>
      <c r="O31" s="468" t="s">
        <v>212</v>
      </c>
    </row>
    <row r="32" spans="3:15" x14ac:dyDescent="0.25">
      <c r="C32" t="s">
        <v>213</v>
      </c>
      <c r="D32" t="s">
        <v>214</v>
      </c>
      <c r="G32" s="468">
        <v>2019</v>
      </c>
      <c r="L32" t="s">
        <v>215</v>
      </c>
      <c r="O32" s="468" t="s">
        <v>216</v>
      </c>
    </row>
    <row r="33" spans="3:15" x14ac:dyDescent="0.25">
      <c r="C33" t="s">
        <v>217</v>
      </c>
      <c r="D33" t="s">
        <v>218</v>
      </c>
      <c r="G33" s="468">
        <v>2020</v>
      </c>
      <c r="L33" t="s">
        <v>219</v>
      </c>
      <c r="O33" s="468" t="s">
        <v>220</v>
      </c>
    </row>
    <row r="34" spans="3:15" x14ac:dyDescent="0.25">
      <c r="C34" t="s">
        <v>221</v>
      </c>
      <c r="D34" t="s">
        <v>222</v>
      </c>
      <c r="G34" s="468">
        <v>2021</v>
      </c>
      <c r="L34" t="s">
        <v>223</v>
      </c>
      <c r="O34" s="468" t="s">
        <v>224</v>
      </c>
    </row>
    <row r="35" spans="3:15" x14ac:dyDescent="0.25">
      <c r="C35" t="s">
        <v>225</v>
      </c>
      <c r="D35" t="s">
        <v>226</v>
      </c>
      <c r="G35" s="468">
        <v>2022</v>
      </c>
      <c r="L35" t="s">
        <v>227</v>
      </c>
      <c r="O35" t="s">
        <v>228</v>
      </c>
    </row>
    <row r="36" spans="3:15" x14ac:dyDescent="0.25">
      <c r="C36" t="s">
        <v>229</v>
      </c>
      <c r="D36" t="s">
        <v>230</v>
      </c>
      <c r="G36" s="468">
        <v>2023</v>
      </c>
      <c r="L36" t="s">
        <v>231</v>
      </c>
      <c r="O36" t="s">
        <v>232</v>
      </c>
    </row>
    <row r="37" spans="3:15" x14ac:dyDescent="0.25">
      <c r="C37" t="s">
        <v>233</v>
      </c>
      <c r="D37" t="s">
        <v>234</v>
      </c>
      <c r="G37" s="468">
        <v>2024</v>
      </c>
      <c r="L37" t="s">
        <v>235</v>
      </c>
      <c r="O37" s="468" t="s">
        <v>236</v>
      </c>
    </row>
    <row r="38" spans="3:15" x14ac:dyDescent="0.25">
      <c r="C38" t="s">
        <v>237</v>
      </c>
      <c r="D38" t="s">
        <v>238</v>
      </c>
      <c r="G38" s="468">
        <v>2025</v>
      </c>
    </row>
    <row r="39" spans="3:15" x14ac:dyDescent="0.25">
      <c r="C39" t="s">
        <v>239</v>
      </c>
      <c r="D39" t="s">
        <v>240</v>
      </c>
      <c r="G39" s="468">
        <v>2026</v>
      </c>
    </row>
    <row r="40" spans="3:15" x14ac:dyDescent="0.25">
      <c r="C40" t="s">
        <v>241</v>
      </c>
      <c r="D40" t="s">
        <v>242</v>
      </c>
      <c r="G40" s="468">
        <v>2027</v>
      </c>
    </row>
    <row r="41" spans="3:15" x14ac:dyDescent="0.25">
      <c r="C41" t="s">
        <v>243</v>
      </c>
      <c r="D41" t="s">
        <v>244</v>
      </c>
      <c r="G41" s="468">
        <v>2028</v>
      </c>
    </row>
    <row r="42" spans="3:15" x14ac:dyDescent="0.25">
      <c r="C42" t="s">
        <v>245</v>
      </c>
      <c r="D42" t="s">
        <v>246</v>
      </c>
      <c r="G42" s="468">
        <v>2029</v>
      </c>
    </row>
    <row r="43" spans="3:15" x14ac:dyDescent="0.25">
      <c r="C43" t="s">
        <v>247</v>
      </c>
      <c r="D43" t="s">
        <v>248</v>
      </c>
      <c r="G43" s="468">
        <v>2030</v>
      </c>
    </row>
    <row r="44" spans="3:15" x14ac:dyDescent="0.25">
      <c r="C44" t="s">
        <v>249</v>
      </c>
      <c r="D44" t="s">
        <v>250</v>
      </c>
      <c r="G44" s="468">
        <v>2031</v>
      </c>
    </row>
    <row r="45" spans="3:15" x14ac:dyDescent="0.25">
      <c r="C45" t="s">
        <v>251</v>
      </c>
      <c r="D45" t="s">
        <v>252</v>
      </c>
      <c r="G45" s="468">
        <v>2032</v>
      </c>
    </row>
    <row r="46" spans="3:15" x14ac:dyDescent="0.25">
      <c r="C46" t="s">
        <v>253</v>
      </c>
      <c r="D46" t="s">
        <v>254</v>
      </c>
      <c r="G46" s="468">
        <v>2033</v>
      </c>
    </row>
    <row r="47" spans="3:15" x14ac:dyDescent="0.25">
      <c r="C47" t="s">
        <v>255</v>
      </c>
      <c r="D47" t="s">
        <v>256</v>
      </c>
      <c r="G47" s="468">
        <v>2034</v>
      </c>
    </row>
    <row r="48" spans="3:15" x14ac:dyDescent="0.25">
      <c r="C48" t="s">
        <v>257</v>
      </c>
      <c r="D48" t="s">
        <v>258</v>
      </c>
      <c r="G48" s="468">
        <v>2035</v>
      </c>
    </row>
    <row r="49" spans="3:7" x14ac:dyDescent="0.25">
      <c r="C49" t="s">
        <v>259</v>
      </c>
      <c r="D49" t="s">
        <v>260</v>
      </c>
      <c r="G49" s="468">
        <v>2036</v>
      </c>
    </row>
    <row r="50" spans="3:7" x14ac:dyDescent="0.25">
      <c r="C50" t="s">
        <v>261</v>
      </c>
      <c r="D50" t="s">
        <v>262</v>
      </c>
      <c r="G50" s="468">
        <v>2037</v>
      </c>
    </row>
    <row r="51" spans="3:7" x14ac:dyDescent="0.25">
      <c r="C51" t="s">
        <v>263</v>
      </c>
      <c r="D51" t="s">
        <v>264</v>
      </c>
      <c r="G51" s="468">
        <v>2038</v>
      </c>
    </row>
    <row r="52" spans="3:7" x14ac:dyDescent="0.25">
      <c r="C52" t="s">
        <v>265</v>
      </c>
      <c r="D52" t="s">
        <v>266</v>
      </c>
      <c r="G52" s="468">
        <v>2039</v>
      </c>
    </row>
    <row r="53" spans="3:7" x14ac:dyDescent="0.25">
      <c r="C53" t="s">
        <v>267</v>
      </c>
      <c r="D53" t="s">
        <v>268</v>
      </c>
      <c r="G53" s="468">
        <v>2040</v>
      </c>
    </row>
    <row r="54" spans="3:7" x14ac:dyDescent="0.25">
      <c r="C54" t="s">
        <v>269</v>
      </c>
      <c r="D54" t="s">
        <v>270</v>
      </c>
    </row>
    <row r="55" spans="3:7" x14ac:dyDescent="0.25">
      <c r="C55" t="s">
        <v>271</v>
      </c>
      <c r="D55" t="s">
        <v>272</v>
      </c>
    </row>
    <row r="56" spans="3:7" x14ac:dyDescent="0.25">
      <c r="C56" t="s">
        <v>273</v>
      </c>
      <c r="D56" t="s">
        <v>274</v>
      </c>
    </row>
    <row r="57" spans="3:7" x14ac:dyDescent="0.25">
      <c r="C57" t="s">
        <v>275</v>
      </c>
      <c r="D57" t="s">
        <v>276</v>
      </c>
    </row>
    <row r="58" spans="3:7" x14ac:dyDescent="0.25">
      <c r="C58" t="s">
        <v>277</v>
      </c>
      <c r="D58" t="s">
        <v>278</v>
      </c>
    </row>
    <row r="59" spans="3:7" x14ac:dyDescent="0.25">
      <c r="C59" t="s">
        <v>279</v>
      </c>
      <c r="D59" t="s">
        <v>280</v>
      </c>
    </row>
    <row r="60" spans="3:7" x14ac:dyDescent="0.25">
      <c r="C60" t="s">
        <v>281</v>
      </c>
      <c r="D60" t="s">
        <v>282</v>
      </c>
    </row>
    <row r="61" spans="3:7" x14ac:dyDescent="0.25">
      <c r="C61" t="s">
        <v>283</v>
      </c>
      <c r="D61" t="s">
        <v>284</v>
      </c>
    </row>
    <row r="62" spans="3:7" x14ac:dyDescent="0.25">
      <c r="C62" t="s">
        <v>285</v>
      </c>
      <c r="D62" t="s">
        <v>286</v>
      </c>
    </row>
    <row r="63" spans="3:7" x14ac:dyDescent="0.25">
      <c r="C63" t="s">
        <v>287</v>
      </c>
      <c r="D63" t="s">
        <v>288</v>
      </c>
    </row>
    <row r="64" spans="3:7" x14ac:dyDescent="0.25">
      <c r="C64" t="s">
        <v>289</v>
      </c>
      <c r="D64" t="s">
        <v>290</v>
      </c>
    </row>
    <row r="65" spans="3:4" x14ac:dyDescent="0.25">
      <c r="C65" t="s">
        <v>291</v>
      </c>
      <c r="D65" t="s">
        <v>292</v>
      </c>
    </row>
    <row r="66" spans="3:4" x14ac:dyDescent="0.25">
      <c r="C66" t="s">
        <v>293</v>
      </c>
      <c r="D66" t="s">
        <v>294</v>
      </c>
    </row>
    <row r="67" spans="3:4" x14ac:dyDescent="0.25">
      <c r="C67" t="s">
        <v>295</v>
      </c>
      <c r="D67" t="s">
        <v>296</v>
      </c>
    </row>
    <row r="68" spans="3:4" x14ac:dyDescent="0.25">
      <c r="C68" t="s">
        <v>297</v>
      </c>
      <c r="D68" t="s">
        <v>298</v>
      </c>
    </row>
    <row r="69" spans="3:4" x14ac:dyDescent="0.25">
      <c r="C69" t="s">
        <v>299</v>
      </c>
      <c r="D69" t="s">
        <v>300</v>
      </c>
    </row>
    <row r="70" spans="3:4" x14ac:dyDescent="0.25">
      <c r="C70" t="s">
        <v>301</v>
      </c>
      <c r="D70" t="s">
        <v>302</v>
      </c>
    </row>
  </sheetData>
  <customSheetViews>
    <customSheetView guid="{F4F80A2D-18C8-4FE7-82F4-0BDA4E4545A4}" scale="115" topLeftCell="A18">
      <selection activeCell="G3" sqref="G3:G53"/>
      <pageMargins left="0" right="0" top="0" bottom="0" header="0" footer="0"/>
      <pageSetup paperSize="9" orientation="portrait" r:id="rId1"/>
    </customSheetView>
  </customSheetViews>
  <phoneticPr fontId="24" type="noConversion"/>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F72D-CAA9-454A-8BFE-AC24990FD137}">
  <sheetPr codeName="Sheet23">
    <tabColor indexed="50"/>
  </sheetPr>
  <dimension ref="A1:D53"/>
  <sheetViews>
    <sheetView topLeftCell="A40" zoomScaleNormal="100" workbookViewId="0">
      <selection activeCell="B21" sqref="B21:C21"/>
    </sheetView>
  </sheetViews>
  <sheetFormatPr defaultColWidth="9.109375" defaultRowHeight="13.2" x14ac:dyDescent="0.25"/>
  <cols>
    <col min="1" max="1" width="4.109375" style="4" customWidth="1"/>
    <col min="2" max="2" width="34.6640625" style="3" customWidth="1"/>
    <col min="3" max="3" width="82.5546875" style="4" customWidth="1"/>
    <col min="4" max="16384" width="9.109375" style="4"/>
  </cols>
  <sheetData>
    <row r="1" spans="1:3" ht="13.8" thickBot="1" x14ac:dyDescent="0.3">
      <c r="B1" s="191"/>
      <c r="C1" s="192"/>
    </row>
    <row r="2" spans="1:3" s="6" customFormat="1" x14ac:dyDescent="0.25">
      <c r="A2" s="24"/>
      <c r="B2" s="601" t="s">
        <v>36</v>
      </c>
      <c r="C2" s="622" t="str">
        <f>""&amp;'General Instructions'!I5</f>
        <v>EUSPA/OP/16/25 - LOT 2</v>
      </c>
    </row>
    <row r="3" spans="1:3" s="6" customFormat="1" x14ac:dyDescent="0.25">
      <c r="A3" s="24"/>
      <c r="B3" s="769" t="s">
        <v>6</v>
      </c>
      <c r="C3" s="623" t="str">
        <f>""&amp;'General Instructions'!I6</f>
        <v>Administrative support services to EUSPA</v>
      </c>
    </row>
    <row r="4" spans="1:3" s="6" customFormat="1" ht="13.8" thickBot="1" x14ac:dyDescent="0.3">
      <c r="A4" s="24"/>
      <c r="B4" s="197" t="s">
        <v>9</v>
      </c>
      <c r="C4" s="624" t="str">
        <f>""&amp;'General Instructions'!I7</f>
        <v>Annex I.F.2</v>
      </c>
    </row>
    <row r="5" spans="1:3" ht="42.75" customHeight="1" x14ac:dyDescent="0.25">
      <c r="B5" s="1309" t="s">
        <v>303</v>
      </c>
      <c r="C5" s="1309"/>
    </row>
    <row r="6" spans="1:3" ht="59.25" customHeight="1" x14ac:dyDescent="0.25">
      <c r="B6" s="1306" t="s">
        <v>304</v>
      </c>
      <c r="C6" s="1306"/>
    </row>
    <row r="7" spans="1:3" ht="13.2" customHeight="1" x14ac:dyDescent="0.25">
      <c r="B7" s="1306"/>
      <c r="C7" s="1306"/>
    </row>
    <row r="8" spans="1:3" ht="72" customHeight="1" x14ac:dyDescent="0.25">
      <c r="B8" s="1306" t="s">
        <v>305</v>
      </c>
      <c r="C8" s="1306"/>
    </row>
    <row r="9" spans="1:3" ht="16.2" customHeight="1" x14ac:dyDescent="0.25">
      <c r="B9" s="1311" t="s">
        <v>306</v>
      </c>
      <c r="C9" s="1311"/>
    </row>
    <row r="10" spans="1:3" ht="12.75" customHeight="1" x14ac:dyDescent="0.25">
      <c r="B10" s="1306"/>
      <c r="C10" s="1306"/>
    </row>
    <row r="11" spans="1:3" s="5" customFormat="1" ht="15.75" customHeight="1" x14ac:dyDescent="0.25">
      <c r="B11" s="1307" t="s">
        <v>71</v>
      </c>
      <c r="C11" s="1307"/>
    </row>
    <row r="12" spans="1:3" ht="39" customHeight="1" x14ac:dyDescent="0.25">
      <c r="B12" s="1306" t="s">
        <v>307</v>
      </c>
      <c r="C12" s="1306"/>
    </row>
    <row r="13" spans="1:3" ht="12.75" customHeight="1" x14ac:dyDescent="0.25">
      <c r="B13" s="1306"/>
      <c r="C13" s="1306"/>
    </row>
    <row r="14" spans="1:3" s="5" customFormat="1" ht="20.100000000000001" customHeight="1" x14ac:dyDescent="0.25">
      <c r="B14" s="1307" t="s">
        <v>308</v>
      </c>
      <c r="C14" s="1307"/>
    </row>
    <row r="15" spans="1:3" ht="20.100000000000001" customHeight="1" x14ac:dyDescent="0.25">
      <c r="B15" s="1306" t="s">
        <v>309</v>
      </c>
      <c r="C15" s="1306"/>
    </row>
    <row r="16" spans="1:3" ht="12.75" customHeight="1" x14ac:dyDescent="0.25">
      <c r="B16" s="1310"/>
      <c r="C16" s="1310"/>
    </row>
    <row r="17" spans="2:3" s="5" customFormat="1" ht="20.100000000000001" customHeight="1" x14ac:dyDescent="0.25">
      <c r="B17" s="1307" t="s">
        <v>76</v>
      </c>
      <c r="C17" s="1307"/>
    </row>
    <row r="18" spans="2:3" s="5" customFormat="1" ht="26.25" customHeight="1" x14ac:dyDescent="0.25">
      <c r="B18" s="1306" t="s">
        <v>310</v>
      </c>
      <c r="C18" s="1306"/>
    </row>
    <row r="19" spans="2:3" s="5" customFormat="1" ht="12.75" customHeight="1" x14ac:dyDescent="0.25">
      <c r="B19" s="1306"/>
      <c r="C19" s="1306"/>
    </row>
    <row r="20" spans="2:3" ht="20.100000000000001" customHeight="1" x14ac:dyDescent="0.25">
      <c r="B20" s="1307" t="s">
        <v>311</v>
      </c>
      <c r="C20" s="1307"/>
    </row>
    <row r="21" spans="2:3" ht="64.5" customHeight="1" x14ac:dyDescent="0.25">
      <c r="B21" s="1306" t="s">
        <v>312</v>
      </c>
      <c r="C21" s="1306"/>
    </row>
    <row r="22" spans="2:3" ht="63.75" customHeight="1" x14ac:dyDescent="0.25">
      <c r="B22" s="1306" t="s">
        <v>313</v>
      </c>
      <c r="C22" s="1306"/>
    </row>
    <row r="23" spans="2:3" ht="12.75" customHeight="1" x14ac:dyDescent="0.25">
      <c r="B23" s="1306"/>
      <c r="C23" s="1306"/>
    </row>
    <row r="24" spans="2:3" ht="20.100000000000001" customHeight="1" x14ac:dyDescent="0.25">
      <c r="B24" s="1307" t="s">
        <v>314</v>
      </c>
      <c r="C24" s="1307"/>
    </row>
    <row r="25" spans="2:3" ht="36" customHeight="1" x14ac:dyDescent="0.25">
      <c r="B25" s="1306" t="s">
        <v>315</v>
      </c>
      <c r="C25" s="1306"/>
    </row>
    <row r="26" spans="2:3" ht="51.9" customHeight="1" x14ac:dyDescent="0.25">
      <c r="B26" s="1306" t="s">
        <v>316</v>
      </c>
      <c r="C26" s="1306"/>
    </row>
    <row r="27" spans="2:3" ht="12.75" customHeight="1" x14ac:dyDescent="0.25">
      <c r="B27" s="1306"/>
      <c r="C27" s="1306"/>
    </row>
    <row r="28" spans="2:3" ht="20.100000000000001" customHeight="1" x14ac:dyDescent="0.25">
      <c r="B28" s="1307" t="s">
        <v>317</v>
      </c>
      <c r="C28" s="1307"/>
    </row>
    <row r="29" spans="2:3" ht="20.100000000000001" customHeight="1" x14ac:dyDescent="0.25">
      <c r="B29" s="1306" t="s">
        <v>318</v>
      </c>
      <c r="C29" s="1306"/>
    </row>
    <row r="30" spans="2:3" ht="35.1" customHeight="1" x14ac:dyDescent="0.25">
      <c r="B30" s="1306" t="s">
        <v>319</v>
      </c>
      <c r="C30" s="1306"/>
    </row>
    <row r="31" spans="2:3" ht="57" customHeight="1" x14ac:dyDescent="0.25">
      <c r="B31" s="1306" t="s">
        <v>320</v>
      </c>
      <c r="C31" s="1306"/>
    </row>
    <row r="32" spans="2:3" ht="28.5" customHeight="1" x14ac:dyDescent="0.25">
      <c r="B32" s="1308" t="s">
        <v>321</v>
      </c>
      <c r="C32" s="1308"/>
    </row>
    <row r="33" spans="2:4" ht="12.75" customHeight="1" x14ac:dyDescent="0.25">
      <c r="B33" s="1306"/>
      <c r="C33" s="1306"/>
    </row>
    <row r="34" spans="2:4" ht="13.2" customHeight="1" x14ac:dyDescent="0.25">
      <c r="B34" s="1306" t="s">
        <v>322</v>
      </c>
      <c r="C34" s="1306"/>
    </row>
    <row r="35" spans="2:4" ht="39.75" customHeight="1" x14ac:dyDescent="0.25">
      <c r="B35" s="1306" t="s">
        <v>323</v>
      </c>
      <c r="C35" s="1306"/>
    </row>
    <row r="36" spans="2:4" ht="12.75" customHeight="1" x14ac:dyDescent="0.25">
      <c r="B36" s="1306"/>
      <c r="C36" s="1306"/>
    </row>
    <row r="37" spans="2:4" ht="20.100000000000001" customHeight="1" x14ac:dyDescent="0.25">
      <c r="B37" s="1306" t="s">
        <v>324</v>
      </c>
      <c r="C37" s="1306"/>
    </row>
    <row r="38" spans="2:4" ht="47.25" customHeight="1" x14ac:dyDescent="0.25">
      <c r="B38" s="1306" t="s">
        <v>325</v>
      </c>
      <c r="C38" s="1306"/>
    </row>
    <row r="39" spans="2:4" ht="31.5" customHeight="1" x14ac:dyDescent="0.25">
      <c r="B39" s="1306" t="s">
        <v>326</v>
      </c>
      <c r="C39" s="1306"/>
    </row>
    <row r="40" spans="2:4" ht="118.95" customHeight="1" x14ac:dyDescent="0.25">
      <c r="B40" s="1306" t="s">
        <v>327</v>
      </c>
      <c r="C40" s="1306"/>
      <c r="D40" s="190"/>
    </row>
    <row r="41" spans="2:4" ht="12.75" customHeight="1" x14ac:dyDescent="0.25">
      <c r="B41" s="1306"/>
      <c r="C41" s="1306"/>
    </row>
    <row r="42" spans="2:4" ht="24" customHeight="1" x14ac:dyDescent="0.25">
      <c r="B42" s="1306" t="s">
        <v>328</v>
      </c>
      <c r="C42" s="1306"/>
    </row>
    <row r="43" spans="2:4" ht="12.75" customHeight="1" x14ac:dyDescent="0.25">
      <c r="B43" s="1306"/>
      <c r="C43" s="1306"/>
    </row>
    <row r="44" spans="2:4" ht="20.100000000000001" customHeight="1" x14ac:dyDescent="0.25">
      <c r="B44" s="1306" t="s">
        <v>329</v>
      </c>
      <c r="C44" s="1306"/>
    </row>
    <row r="45" spans="2:4" ht="12.75" customHeight="1" x14ac:dyDescent="0.25">
      <c r="B45" s="1306"/>
      <c r="C45" s="1306"/>
    </row>
    <row r="46" spans="2:4" ht="20.100000000000001" customHeight="1" x14ac:dyDescent="0.25">
      <c r="B46" s="1306" t="s">
        <v>330</v>
      </c>
      <c r="C46" s="1306"/>
    </row>
    <row r="47" spans="2:4" ht="29.25" customHeight="1" x14ac:dyDescent="0.25">
      <c r="B47" s="1306" t="s">
        <v>331</v>
      </c>
      <c r="C47" s="1306"/>
    </row>
    <row r="48" spans="2:4" ht="12.75" customHeight="1" x14ac:dyDescent="0.25">
      <c r="B48" s="1306"/>
      <c r="C48" s="1306"/>
    </row>
    <row r="49" spans="2:3" ht="20.100000000000001" customHeight="1" x14ac:dyDescent="0.25">
      <c r="B49" s="1306" t="s">
        <v>332</v>
      </c>
      <c r="C49" s="1306"/>
    </row>
    <row r="50" spans="2:3" ht="35.1" customHeight="1" x14ac:dyDescent="0.25">
      <c r="B50" s="1306" t="s">
        <v>333</v>
      </c>
      <c r="C50" s="1306"/>
    </row>
    <row r="51" spans="2:3" ht="12.75" customHeight="1" x14ac:dyDescent="0.25">
      <c r="B51" s="1306"/>
      <c r="C51" s="1306"/>
    </row>
    <row r="52" spans="2:3" ht="20.100000000000001" customHeight="1" x14ac:dyDescent="0.25">
      <c r="B52" s="1306" t="s">
        <v>334</v>
      </c>
      <c r="C52" s="1306"/>
    </row>
    <row r="53" spans="2:3" ht="45.75" customHeight="1" x14ac:dyDescent="0.25">
      <c r="B53" s="1306" t="s">
        <v>335</v>
      </c>
      <c r="C53" s="1306"/>
    </row>
  </sheetData>
  <customSheetViews>
    <customSheetView guid="{F4F80A2D-18C8-4FE7-82F4-0BDA4E4545A4}" scale="120" printArea="1" topLeftCell="A5">
      <selection activeCell="B17" sqref="B17:C17"/>
      <rowBreaks count="2" manualBreakCount="2">
        <brk id="32" min="1" max="1" man="1"/>
        <brk id="47" min="1" max="1" man="1"/>
      </rowBreaks>
      <pageMargins left="0" right="0" top="0" bottom="0" header="0" footer="0"/>
      <printOptions horizontalCentered="1"/>
      <pageSetup paperSize="9" scale="95" orientation="portrait" r:id="rId1"/>
      <headerFooter alignWithMargins="0">
        <oddFooter>&amp;R&amp;F   &amp;A</oddFooter>
      </headerFooter>
    </customSheetView>
  </customSheetViews>
  <mergeCells count="49">
    <mergeCell ref="B20:C20"/>
    <mergeCell ref="B5:C5"/>
    <mergeCell ref="B6:C6"/>
    <mergeCell ref="B7:C7"/>
    <mergeCell ref="B8:C8"/>
    <mergeCell ref="B10:C10"/>
    <mergeCell ref="B11:C11"/>
    <mergeCell ref="B12:C12"/>
    <mergeCell ref="B13:C13"/>
    <mergeCell ref="B14:C14"/>
    <mergeCell ref="B15:C15"/>
    <mergeCell ref="B16:C16"/>
    <mergeCell ref="B17:C17"/>
    <mergeCell ref="B18:C18"/>
    <mergeCell ref="B19:C19"/>
    <mergeCell ref="B9:C9"/>
    <mergeCell ref="B33:C33"/>
    <mergeCell ref="B21:C21"/>
    <mergeCell ref="B23:C23"/>
    <mergeCell ref="B24:C24"/>
    <mergeCell ref="B25:C25"/>
    <mergeCell ref="B26:C26"/>
    <mergeCell ref="B27:C27"/>
    <mergeCell ref="B28:C28"/>
    <mergeCell ref="B29:C29"/>
    <mergeCell ref="B30:C30"/>
    <mergeCell ref="B31:C31"/>
    <mergeCell ref="B32:C32"/>
    <mergeCell ref="B22:C22"/>
    <mergeCell ref="B45:C45"/>
    <mergeCell ref="B34:C34"/>
    <mergeCell ref="B35:C35"/>
    <mergeCell ref="B36:C36"/>
    <mergeCell ref="B37:C37"/>
    <mergeCell ref="B38:C38"/>
    <mergeCell ref="B39:C39"/>
    <mergeCell ref="B40:C40"/>
    <mergeCell ref="B41:C41"/>
    <mergeCell ref="B42:C42"/>
    <mergeCell ref="B43:C43"/>
    <mergeCell ref="B44:C44"/>
    <mergeCell ref="B52:C52"/>
    <mergeCell ref="B53:C53"/>
    <mergeCell ref="B46:C46"/>
    <mergeCell ref="B47:C47"/>
    <mergeCell ref="B48:C48"/>
    <mergeCell ref="B49:C49"/>
    <mergeCell ref="B50:C50"/>
    <mergeCell ref="B51:C51"/>
  </mergeCells>
  <printOptions horizontalCentered="1"/>
  <pageMargins left="0.39370078740157483" right="0" top="0.78740157480314965" bottom="0.39370078740157483" header="0" footer="0"/>
  <pageSetup paperSize="9" scale="95" orientation="portrait" r:id="rId2"/>
  <headerFooter alignWithMargins="0">
    <oddFooter>&amp;R&amp;F   &amp;A</oddFooter>
  </headerFooter>
  <rowBreaks count="2" manualBreakCount="2">
    <brk id="33" min="1" max="1" man="1"/>
    <brk id="48" min="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4BC3-61C8-4A2F-AEE0-BB2DD8840324}">
  <sheetPr codeName="Sheet2">
    <pageSetUpPr fitToPage="1"/>
  </sheetPr>
  <dimension ref="A1:AA53"/>
  <sheetViews>
    <sheetView showGridLines="0" zoomScale="90" zoomScaleNormal="90" workbookViewId="0">
      <selection activeCell="C33" sqref="C33"/>
    </sheetView>
  </sheetViews>
  <sheetFormatPr defaultColWidth="9.109375" defaultRowHeight="13.2" x14ac:dyDescent="0.25"/>
  <cols>
    <col min="1" max="1" width="8.109375" style="6" customWidth="1"/>
    <col min="2" max="2" width="24.33203125" style="6" customWidth="1"/>
    <col min="3" max="3" width="31.5546875" style="6" customWidth="1"/>
    <col min="4" max="4" width="20.6640625" style="6" customWidth="1"/>
    <col min="5" max="6" width="14.33203125" style="6" customWidth="1"/>
    <col min="7" max="7" width="15.88671875" style="6" customWidth="1"/>
    <col min="8" max="8" width="20.33203125" style="6" customWidth="1"/>
    <col min="9" max="9" width="7.109375" style="6" customWidth="1"/>
    <col min="10" max="11" width="11.33203125" style="6" customWidth="1"/>
    <col min="12" max="12" width="12.109375" style="6" customWidth="1"/>
    <col min="13" max="16384" width="9.109375" style="6"/>
  </cols>
  <sheetData>
    <row r="1" spans="1:27" ht="13.8" thickBot="1" x14ac:dyDescent="0.3">
      <c r="B1" s="20"/>
      <c r="C1" s="20"/>
      <c r="D1" s="20"/>
      <c r="E1" s="20"/>
      <c r="F1" s="20"/>
      <c r="G1" s="20"/>
      <c r="H1" s="20"/>
      <c r="I1" s="20"/>
    </row>
    <row r="2" spans="1:27" s="8" customFormat="1" ht="15.9" customHeight="1" x14ac:dyDescent="0.25">
      <c r="A2" s="167"/>
      <c r="B2" s="479" t="s">
        <v>36</v>
      </c>
      <c r="C2" s="480"/>
      <c r="D2" s="568" t="str">
        <f>""&amp;'General Instructions'!I5</f>
        <v>EUSPA/OP/16/25 - LOT 2</v>
      </c>
      <c r="E2" s="672"/>
      <c r="F2" s="672"/>
      <c r="G2" s="569"/>
      <c r="H2" s="569"/>
      <c r="I2" s="673"/>
    </row>
    <row r="3" spans="1:27" s="8" customFormat="1" ht="15.9" customHeight="1" x14ac:dyDescent="0.25">
      <c r="A3" s="167"/>
      <c r="B3" s="769" t="s">
        <v>6</v>
      </c>
      <c r="C3" s="833"/>
      <c r="D3" s="568" t="str">
        <f>""&amp;'General Instructions'!I6</f>
        <v>Administrative support services to EUSPA</v>
      </c>
      <c r="E3" s="569"/>
      <c r="F3" s="569"/>
      <c r="G3" s="569"/>
      <c r="H3" s="569"/>
      <c r="I3" s="570"/>
    </row>
    <row r="4" spans="1:27" s="8" customFormat="1" ht="15.9" customHeight="1" x14ac:dyDescent="0.25">
      <c r="A4" s="167"/>
      <c r="B4" s="769" t="s">
        <v>9</v>
      </c>
      <c r="C4" s="833"/>
      <c r="D4" s="568" t="str">
        <f>""&amp;'General Instructions'!I7</f>
        <v>Annex I.F.2</v>
      </c>
      <c r="E4" s="569"/>
      <c r="F4" s="569"/>
      <c r="G4" s="569"/>
      <c r="H4" s="569"/>
      <c r="I4" s="570"/>
    </row>
    <row r="5" spans="1:27" s="254" customFormat="1" ht="15.9" customHeight="1" x14ac:dyDescent="0.25">
      <c r="A5" s="253"/>
      <c r="B5" s="834"/>
      <c r="C5" s="835"/>
      <c r="D5" s="835"/>
      <c r="E5" s="835"/>
      <c r="F5" s="835"/>
      <c r="G5" s="835"/>
      <c r="H5" s="835"/>
      <c r="I5" s="836"/>
    </row>
    <row r="6" spans="1:27" s="8" customFormat="1" ht="15.9" customHeight="1" x14ac:dyDescent="0.25">
      <c r="B6" s="255" t="s">
        <v>336</v>
      </c>
      <c r="C6" s="256"/>
      <c r="D6" s="482" t="s">
        <v>337</v>
      </c>
      <c r="E6" s="257"/>
      <c r="F6" s="483"/>
      <c r="G6" s="484"/>
      <c r="H6" s="258"/>
      <c r="I6" s="259" t="str">
        <f xml:space="preserve"> Cost_Sheets_Version</f>
        <v>v 3.1.9</v>
      </c>
    </row>
    <row r="7" spans="1:27" s="8" customFormat="1" ht="25.5" customHeight="1" x14ac:dyDescent="0.25">
      <c r="B7" s="260"/>
      <c r="C7" s="202"/>
      <c r="D7" s="837"/>
      <c r="E7" s="837"/>
      <c r="F7" s="1312" t="s">
        <v>12</v>
      </c>
      <c r="G7" s="1312"/>
      <c r="H7" s="838" t="str">
        <f>""&amp;'General Instructions'!I8</f>
        <v/>
      </c>
      <c r="I7" s="481"/>
    </row>
    <row r="8" spans="1:27" s="8" customFormat="1" ht="15.9" customHeight="1" x14ac:dyDescent="0.25">
      <c r="B8" s="485" t="s">
        <v>63</v>
      </c>
      <c r="C8" s="839" t="str">
        <f>""&amp;'General Instructions'!I11</f>
        <v/>
      </c>
      <c r="D8" s="840"/>
      <c r="E8" s="385"/>
      <c r="F8" s="1313" t="s">
        <v>15</v>
      </c>
      <c r="G8" s="1313"/>
      <c r="H8" s="838" t="str">
        <f>""&amp;'General Instructions'!H9</f>
        <v/>
      </c>
      <c r="I8" s="481"/>
    </row>
    <row r="9" spans="1:27" s="8" customFormat="1" ht="15.9" customHeight="1" x14ac:dyDescent="0.25">
      <c r="B9" s="485" t="s">
        <v>338</v>
      </c>
      <c r="C9" s="839" t="str">
        <f>""&amp;'General Instructions'!I12</f>
        <v/>
      </c>
      <c r="D9" s="840"/>
      <c r="E9" s="385"/>
      <c r="F9" s="1313" t="s">
        <v>28</v>
      </c>
      <c r="G9" s="1313"/>
      <c r="H9" s="838" t="str">
        <f>""&amp;'General Instructions'!I13</f>
        <v/>
      </c>
      <c r="I9" s="481"/>
    </row>
    <row r="10" spans="1:27" s="8" customFormat="1" ht="15.9" customHeight="1" x14ac:dyDescent="0.25">
      <c r="B10" s="485" t="s">
        <v>339</v>
      </c>
      <c r="C10" s="839" t="str">
        <f>""&amp;'General Instructions'!I10</f>
        <v>2025</v>
      </c>
      <c r="D10" s="841"/>
      <c r="E10" s="386"/>
      <c r="F10" s="1313" t="s">
        <v>31</v>
      </c>
      <c r="G10" s="1313"/>
      <c r="H10" s="842" t="str">
        <f>""&amp;'General Instructions'!I14</f>
        <v/>
      </c>
      <c r="I10" s="481"/>
    </row>
    <row r="11" spans="1:27" ht="15.6" x14ac:dyDescent="0.25">
      <c r="B11" s="486" t="s">
        <v>340</v>
      </c>
      <c r="C11" s="843" t="s">
        <v>341</v>
      </c>
      <c r="D11" s="844"/>
      <c r="E11" s="450"/>
      <c r="F11" s="1314" t="s">
        <v>342</v>
      </c>
      <c r="G11" s="1314"/>
      <c r="H11" s="845"/>
      <c r="I11" s="481"/>
    </row>
    <row r="12" spans="1:27" ht="12.9" customHeight="1" x14ac:dyDescent="0.25">
      <c r="B12" s="214"/>
      <c r="C12" s="215"/>
      <c r="D12" s="215"/>
      <c r="E12" s="215"/>
      <c r="F12" s="215"/>
      <c r="G12" s="215"/>
      <c r="H12" s="438"/>
      <c r="I12" s="216"/>
    </row>
    <row r="13" spans="1:27" ht="31.5" customHeight="1" thickBot="1" x14ac:dyDescent="0.3">
      <c r="B13" s="217"/>
      <c r="C13" s="218"/>
      <c r="D13" s="218"/>
      <c r="E13" s="218"/>
      <c r="F13" s="218"/>
      <c r="G13" s="218"/>
      <c r="H13" s="218"/>
      <c r="I13" s="216"/>
    </row>
    <row r="14" spans="1:27" s="8" customFormat="1" ht="15.9" customHeight="1" x14ac:dyDescent="0.25">
      <c r="B14" s="674" t="s">
        <v>343</v>
      </c>
      <c r="C14" s="675"/>
      <c r="D14" s="676"/>
      <c r="E14" s="677"/>
      <c r="F14" s="678"/>
      <c r="G14" s="678"/>
      <c r="H14" s="678"/>
      <c r="I14" s="679"/>
    </row>
    <row r="15" spans="1:27" s="27" customFormat="1" ht="38.25" customHeight="1" x14ac:dyDescent="0.25">
      <c r="B15" s="487" t="s">
        <v>344</v>
      </c>
      <c r="C15" s="846" t="s">
        <v>345</v>
      </c>
      <c r="D15" s="847"/>
      <c r="E15" s="848" t="s">
        <v>346</v>
      </c>
      <c r="F15" s="849" t="s">
        <v>347</v>
      </c>
      <c r="G15" s="849" t="s">
        <v>348</v>
      </c>
      <c r="H15" s="850" t="s">
        <v>349</v>
      </c>
      <c r="I15" s="851"/>
      <c r="K15" s="6"/>
      <c r="L15" s="6"/>
      <c r="M15" s="6"/>
      <c r="N15" s="6"/>
      <c r="O15" s="6"/>
      <c r="P15" s="6"/>
      <c r="Q15" s="6"/>
      <c r="R15" s="6"/>
      <c r="S15" s="6"/>
      <c r="T15" s="6"/>
      <c r="U15" s="6"/>
      <c r="V15" s="6"/>
      <c r="W15" s="6"/>
      <c r="X15" s="6"/>
      <c r="Y15" s="6"/>
      <c r="Z15" s="6"/>
      <c r="AA15" s="6"/>
    </row>
    <row r="16" spans="1:27" ht="13.8" x14ac:dyDescent="0.25">
      <c r="B16" s="488"/>
      <c r="C16" s="852" t="s">
        <v>857</v>
      </c>
      <c r="D16" s="853"/>
      <c r="E16" s="854"/>
      <c r="F16" s="855"/>
      <c r="G16" s="856"/>
      <c r="H16" s="857">
        <f t="shared" ref="H16:H27" si="0">F16+(F16*G16)</f>
        <v>0</v>
      </c>
      <c r="I16" s="858"/>
      <c r="K16" s="627"/>
    </row>
    <row r="17" spans="2:27" ht="22.8" x14ac:dyDescent="0.25">
      <c r="B17" s="488"/>
      <c r="C17" s="852" t="s">
        <v>858</v>
      </c>
      <c r="D17" s="853"/>
      <c r="E17" s="854"/>
      <c r="F17" s="855"/>
      <c r="G17" s="856"/>
      <c r="H17" s="857">
        <f t="shared" si="0"/>
        <v>0</v>
      </c>
      <c r="I17" s="858"/>
      <c r="K17" s="27"/>
      <c r="L17" s="27"/>
      <c r="M17" s="27"/>
      <c r="N17" s="27"/>
      <c r="O17" s="27"/>
      <c r="P17" s="27"/>
      <c r="Q17" s="27"/>
      <c r="R17" s="27"/>
      <c r="S17" s="27"/>
      <c r="T17" s="27"/>
      <c r="U17" s="27"/>
      <c r="V17" s="27"/>
      <c r="W17" s="27"/>
      <c r="X17" s="27"/>
      <c r="Y17" s="27"/>
      <c r="Z17" s="27"/>
      <c r="AA17" s="27"/>
    </row>
    <row r="18" spans="2:27" ht="13.8" x14ac:dyDescent="0.25">
      <c r="B18" s="488"/>
      <c r="C18" s="852" t="s">
        <v>859</v>
      </c>
      <c r="D18" s="853"/>
      <c r="E18" s="854"/>
      <c r="F18" s="855"/>
      <c r="G18" s="856"/>
      <c r="H18" s="857">
        <f t="shared" si="0"/>
        <v>0</v>
      </c>
      <c r="I18" s="858"/>
    </row>
    <row r="19" spans="2:27" ht="13.8" x14ac:dyDescent="0.25">
      <c r="B19" s="488"/>
      <c r="C19" s="852" t="s">
        <v>860</v>
      </c>
      <c r="D19" s="853"/>
      <c r="E19" s="854"/>
      <c r="F19" s="855"/>
      <c r="G19" s="856"/>
      <c r="H19" s="857">
        <f t="shared" si="0"/>
        <v>0</v>
      </c>
      <c r="I19" s="858"/>
    </row>
    <row r="20" spans="2:27" ht="13.8" x14ac:dyDescent="0.25">
      <c r="B20" s="488"/>
      <c r="C20" s="852"/>
      <c r="D20" s="853"/>
      <c r="E20" s="854"/>
      <c r="F20" s="855"/>
      <c r="G20" s="856"/>
      <c r="H20" s="857">
        <f t="shared" si="0"/>
        <v>0</v>
      </c>
      <c r="I20" s="858"/>
    </row>
    <row r="21" spans="2:27" ht="13.8" x14ac:dyDescent="0.25">
      <c r="B21" s="488"/>
      <c r="C21" s="852"/>
      <c r="D21" s="853"/>
      <c r="E21" s="854"/>
      <c r="F21" s="855"/>
      <c r="G21" s="856"/>
      <c r="H21" s="857">
        <f t="shared" si="0"/>
        <v>0</v>
      </c>
      <c r="I21" s="858"/>
    </row>
    <row r="22" spans="2:27" ht="13.8" x14ac:dyDescent="0.25">
      <c r="B22" s="488"/>
      <c r="C22" s="852"/>
      <c r="D22" s="853"/>
      <c r="E22" s="854"/>
      <c r="F22" s="855"/>
      <c r="G22" s="856"/>
      <c r="H22" s="857">
        <f t="shared" si="0"/>
        <v>0</v>
      </c>
      <c r="I22" s="858"/>
    </row>
    <row r="23" spans="2:27" ht="13.8" x14ac:dyDescent="0.25">
      <c r="B23" s="488"/>
      <c r="C23" s="852"/>
      <c r="D23" s="853"/>
      <c r="E23" s="854"/>
      <c r="F23" s="855"/>
      <c r="G23" s="856"/>
      <c r="H23" s="857">
        <f t="shared" si="0"/>
        <v>0</v>
      </c>
      <c r="I23" s="858"/>
    </row>
    <row r="24" spans="2:27" ht="13.8" x14ac:dyDescent="0.25">
      <c r="B24" s="488"/>
      <c r="C24" s="852"/>
      <c r="D24" s="853"/>
      <c r="E24" s="854"/>
      <c r="F24" s="855"/>
      <c r="G24" s="856"/>
      <c r="H24" s="857">
        <f t="shared" si="0"/>
        <v>0</v>
      </c>
      <c r="I24" s="858"/>
    </row>
    <row r="25" spans="2:27" ht="13.8" x14ac:dyDescent="0.25">
      <c r="B25" s="488"/>
      <c r="C25" s="852"/>
      <c r="D25" s="853"/>
      <c r="E25" s="854"/>
      <c r="F25" s="855"/>
      <c r="G25" s="856"/>
      <c r="H25" s="857">
        <f t="shared" si="0"/>
        <v>0</v>
      </c>
      <c r="I25" s="858"/>
    </row>
    <row r="26" spans="2:27" ht="13.8" x14ac:dyDescent="0.25">
      <c r="B26" s="488"/>
      <c r="C26" s="852"/>
      <c r="D26" s="853"/>
      <c r="E26" s="854"/>
      <c r="F26" s="855"/>
      <c r="G26" s="856"/>
      <c r="H26" s="857">
        <f t="shared" si="0"/>
        <v>0</v>
      </c>
      <c r="I26" s="858"/>
    </row>
    <row r="27" spans="2:27" ht="14.4" thickBot="1" x14ac:dyDescent="0.3">
      <c r="B27" s="488"/>
      <c r="C27" s="852"/>
      <c r="D27" s="853"/>
      <c r="E27" s="854"/>
      <c r="F27" s="855"/>
      <c r="G27" s="856"/>
      <c r="H27" s="857">
        <f t="shared" si="0"/>
        <v>0</v>
      </c>
      <c r="I27" s="858"/>
    </row>
    <row r="28" spans="2:27" s="8" customFormat="1" ht="15.9" customHeight="1" x14ac:dyDescent="0.25">
      <c r="B28" s="680" t="s">
        <v>350</v>
      </c>
      <c r="C28" s="681"/>
      <c r="D28" s="676"/>
      <c r="E28" s="677"/>
      <c r="F28" s="682"/>
      <c r="G28" s="682"/>
      <c r="H28" s="678"/>
      <c r="I28" s="489"/>
      <c r="J28" s="262"/>
    </row>
    <row r="29" spans="2:27" ht="25.5" customHeight="1" x14ac:dyDescent="0.25">
      <c r="B29" s="859" t="s">
        <v>351</v>
      </c>
      <c r="C29" s="860" t="s">
        <v>352</v>
      </c>
      <c r="D29" s="241"/>
      <c r="E29" s="241"/>
      <c r="F29" s="861" t="s">
        <v>353</v>
      </c>
      <c r="G29" s="862"/>
      <c r="H29" s="863" t="s">
        <v>354</v>
      </c>
      <c r="I29" s="864" t="s">
        <v>355</v>
      </c>
      <c r="J29" s="29"/>
    </row>
    <row r="30" spans="2:27" ht="13.8" x14ac:dyDescent="0.3">
      <c r="B30" s="488"/>
      <c r="C30" s="865"/>
      <c r="D30" s="866"/>
      <c r="E30" s="866"/>
      <c r="F30" s="867"/>
      <c r="G30" s="868"/>
      <c r="H30" s="869"/>
      <c r="I30" s="870"/>
    </row>
    <row r="31" spans="2:27" ht="13.8" x14ac:dyDescent="0.3">
      <c r="B31" s="488"/>
      <c r="C31" s="865"/>
      <c r="D31" s="866"/>
      <c r="E31" s="866"/>
      <c r="F31" s="867"/>
      <c r="G31" s="868"/>
      <c r="H31" s="869"/>
      <c r="I31" s="870"/>
      <c r="J31" s="28"/>
    </row>
    <row r="32" spans="2:27" ht="13.8" x14ac:dyDescent="0.3">
      <c r="B32" s="490"/>
      <c r="C32" s="871"/>
      <c r="D32" s="872"/>
      <c r="E32" s="872"/>
      <c r="F32" s="873"/>
      <c r="G32" s="874"/>
      <c r="H32" s="875"/>
      <c r="I32" s="870"/>
      <c r="J32" s="28"/>
    </row>
    <row r="33" spans="1:10" ht="13.8" x14ac:dyDescent="0.3">
      <c r="B33" s="490"/>
      <c r="C33" s="871"/>
      <c r="D33" s="872"/>
      <c r="E33" s="872"/>
      <c r="F33" s="873"/>
      <c r="G33" s="874"/>
      <c r="H33" s="875"/>
      <c r="I33" s="870"/>
      <c r="J33" s="28"/>
    </row>
    <row r="34" spans="1:10" ht="14.4" thickBot="1" x14ac:dyDescent="0.35">
      <c r="B34" s="248"/>
      <c r="C34" s="249"/>
      <c r="D34" s="491"/>
      <c r="E34" s="491"/>
      <c r="F34" s="264"/>
      <c r="G34" s="219"/>
      <c r="H34" s="443"/>
      <c r="I34" s="263"/>
    </row>
    <row r="35" spans="1:10" s="8" customFormat="1" ht="15.9" customHeight="1" x14ac:dyDescent="0.25">
      <c r="B35" s="492" t="s">
        <v>356</v>
      </c>
      <c r="C35" s="677"/>
      <c r="D35" s="493"/>
      <c r="E35" s="493"/>
      <c r="F35" s="677"/>
      <c r="G35" s="677"/>
      <c r="H35" s="678"/>
      <c r="I35" s="489"/>
    </row>
    <row r="36" spans="1:10" ht="15.9" customHeight="1" x14ac:dyDescent="0.25">
      <c r="B36" s="859" t="s">
        <v>357</v>
      </c>
      <c r="C36" s="876"/>
      <c r="D36" s="877" t="s">
        <v>358</v>
      </c>
      <c r="E36" s="878"/>
      <c r="F36" s="878"/>
      <c r="G36" s="876"/>
      <c r="H36" s="863" t="s">
        <v>359</v>
      </c>
      <c r="I36" s="864" t="s">
        <v>355</v>
      </c>
    </row>
    <row r="37" spans="1:10" x14ac:dyDescent="0.25">
      <c r="A37" s="24"/>
      <c r="B37" s="879">
        <v>3.1</v>
      </c>
      <c r="C37" s="846" t="s">
        <v>360</v>
      </c>
      <c r="D37" s="880"/>
      <c r="E37" s="881"/>
      <c r="F37" s="881"/>
      <c r="G37" s="882"/>
      <c r="H37" s="883"/>
      <c r="I37" s="884"/>
    </row>
    <row r="38" spans="1:10" x14ac:dyDescent="0.25">
      <c r="A38" s="24"/>
      <c r="B38" s="879">
        <v>3.2</v>
      </c>
      <c r="C38" s="846" t="s">
        <v>361</v>
      </c>
      <c r="D38" s="880"/>
      <c r="E38" s="881"/>
      <c r="F38" s="881"/>
      <c r="G38" s="882"/>
      <c r="H38" s="883"/>
      <c r="I38" s="884"/>
    </row>
    <row r="39" spans="1:10" x14ac:dyDescent="0.25">
      <c r="A39" s="24"/>
      <c r="B39" s="879">
        <v>3.3</v>
      </c>
      <c r="C39" s="846" t="s">
        <v>362</v>
      </c>
      <c r="D39" s="880"/>
      <c r="E39" s="881"/>
      <c r="F39" s="881"/>
      <c r="G39" s="882"/>
      <c r="H39" s="883"/>
      <c r="I39" s="884"/>
    </row>
    <row r="40" spans="1:10" x14ac:dyDescent="0.25">
      <c r="A40" s="24"/>
      <c r="B40" s="879">
        <v>3.4</v>
      </c>
      <c r="C40" s="846" t="s">
        <v>363</v>
      </c>
      <c r="D40" s="880"/>
      <c r="E40" s="881"/>
      <c r="F40" s="881"/>
      <c r="G40" s="882"/>
      <c r="H40" s="883"/>
      <c r="I40" s="884"/>
    </row>
    <row r="41" spans="1:10" x14ac:dyDescent="0.25">
      <c r="A41" s="24"/>
      <c r="B41" s="879">
        <v>3.5</v>
      </c>
      <c r="C41" s="846" t="s">
        <v>364</v>
      </c>
      <c r="D41" s="880"/>
      <c r="E41" s="881"/>
      <c r="F41" s="881"/>
      <c r="G41" s="882"/>
      <c r="H41" s="883"/>
      <c r="I41" s="884"/>
    </row>
    <row r="42" spans="1:10" x14ac:dyDescent="0.25">
      <c r="A42" s="24"/>
      <c r="B42" s="879">
        <v>3.6</v>
      </c>
      <c r="C42" s="846" t="s">
        <v>365</v>
      </c>
      <c r="D42" s="880"/>
      <c r="E42" s="881"/>
      <c r="F42" s="881"/>
      <c r="G42" s="882"/>
      <c r="H42" s="883"/>
      <c r="I42" s="884"/>
    </row>
    <row r="43" spans="1:10" x14ac:dyDescent="0.25">
      <c r="A43" s="24"/>
      <c r="B43" s="879">
        <v>3.7</v>
      </c>
      <c r="C43" s="846" t="s">
        <v>366</v>
      </c>
      <c r="D43" s="880"/>
      <c r="E43" s="881"/>
      <c r="F43" s="881"/>
      <c r="G43" s="882"/>
      <c r="H43" s="883"/>
      <c r="I43" s="884"/>
    </row>
    <row r="44" spans="1:10" x14ac:dyDescent="0.25">
      <c r="A44" s="24"/>
      <c r="B44" s="879">
        <v>3.8</v>
      </c>
      <c r="C44" s="846" t="s">
        <v>367</v>
      </c>
      <c r="D44" s="880"/>
      <c r="E44" s="881"/>
      <c r="F44" s="881"/>
      <c r="G44" s="882"/>
      <c r="H44" s="885"/>
      <c r="I44" s="884"/>
    </row>
    <row r="45" spans="1:10" x14ac:dyDescent="0.25">
      <c r="A45" s="24"/>
      <c r="B45" s="879">
        <v>3.9</v>
      </c>
      <c r="C45" s="846" t="s">
        <v>368</v>
      </c>
      <c r="D45" s="880"/>
      <c r="E45" s="881"/>
      <c r="F45" s="881"/>
      <c r="G45" s="882"/>
      <c r="H45" s="883"/>
      <c r="I45" s="884"/>
    </row>
    <row r="46" spans="1:10" x14ac:dyDescent="0.25">
      <c r="B46" s="494"/>
      <c r="C46" s="886"/>
      <c r="D46" s="880"/>
      <c r="E46" s="881"/>
      <c r="F46" s="881"/>
      <c r="G46" s="882"/>
      <c r="H46" s="883"/>
      <c r="I46" s="884"/>
    </row>
    <row r="47" spans="1:10" ht="13.8" thickBot="1" x14ac:dyDescent="0.3">
      <c r="B47" s="495"/>
      <c r="C47" s="886"/>
      <c r="D47" s="880"/>
      <c r="E47" s="881"/>
      <c r="F47" s="881"/>
      <c r="G47" s="882"/>
      <c r="H47" s="883"/>
      <c r="I47" s="884"/>
    </row>
    <row r="48" spans="1:10" s="8" customFormat="1" ht="15.9" customHeight="1" x14ac:dyDescent="0.25">
      <c r="B48" s="492" t="s">
        <v>369</v>
      </c>
      <c r="C48" s="677"/>
      <c r="D48" s="677"/>
      <c r="E48" s="677"/>
      <c r="F48" s="677"/>
      <c r="G48" s="677"/>
      <c r="H48" s="678"/>
      <c r="I48" s="489"/>
    </row>
    <row r="49" spans="1:27" s="27" customFormat="1" ht="15.9" customHeight="1" x14ac:dyDescent="0.25">
      <c r="B49" s="887"/>
      <c r="C49" s="888"/>
      <c r="D49" s="889" t="s">
        <v>358</v>
      </c>
      <c r="E49" s="890"/>
      <c r="F49" s="891" t="s">
        <v>370</v>
      </c>
      <c r="G49" s="892"/>
      <c r="H49" s="863" t="s">
        <v>359</v>
      </c>
      <c r="I49" s="858"/>
      <c r="K49" s="6"/>
      <c r="L49" s="6"/>
      <c r="M49" s="6"/>
      <c r="N49" s="6"/>
      <c r="O49" s="6"/>
      <c r="P49" s="6"/>
      <c r="Q49" s="6"/>
      <c r="R49" s="6"/>
      <c r="S49" s="6"/>
      <c r="T49" s="6"/>
      <c r="U49" s="6"/>
      <c r="V49" s="6"/>
      <c r="W49" s="6"/>
      <c r="X49" s="6"/>
      <c r="Y49" s="6"/>
      <c r="Z49" s="6"/>
      <c r="AA49" s="6"/>
    </row>
    <row r="50" spans="1:27" ht="12.75" customHeight="1" x14ac:dyDescent="0.25">
      <c r="B50" s="496">
        <v>5</v>
      </c>
      <c r="C50" s="893" t="s">
        <v>371</v>
      </c>
      <c r="D50" s="880"/>
      <c r="E50" s="894"/>
      <c r="F50" s="895"/>
      <c r="G50" s="896"/>
      <c r="H50" s="885"/>
      <c r="I50" s="897"/>
    </row>
    <row r="51" spans="1:27" ht="12.75" customHeight="1" x14ac:dyDescent="0.25">
      <c r="B51" s="496">
        <v>6</v>
      </c>
      <c r="C51" s="898" t="s">
        <v>372</v>
      </c>
      <c r="D51" s="880"/>
      <c r="E51" s="894"/>
      <c r="F51" s="895"/>
      <c r="G51" s="896"/>
      <c r="H51" s="885"/>
      <c r="I51" s="897"/>
    </row>
    <row r="52" spans="1:27" ht="12.75" customHeight="1" x14ac:dyDescent="0.25">
      <c r="B52" s="899">
        <v>7</v>
      </c>
      <c r="C52" s="900" t="s">
        <v>373</v>
      </c>
      <c r="D52" s="880"/>
      <c r="E52" s="894"/>
      <c r="F52" s="895"/>
      <c r="G52" s="896"/>
      <c r="H52" s="885"/>
      <c r="I52" s="897"/>
    </row>
    <row r="53" spans="1:27" ht="13.8" thickBot="1" x14ac:dyDescent="0.3">
      <c r="A53" s="24"/>
      <c r="B53" s="497">
        <v>9</v>
      </c>
      <c r="C53" s="242" t="s">
        <v>374</v>
      </c>
      <c r="D53" s="247"/>
      <c r="E53" s="243"/>
      <c r="F53" s="444"/>
      <c r="G53" s="244"/>
      <c r="H53" s="246"/>
      <c r="I53" s="245"/>
    </row>
  </sheetData>
  <sheetProtection formatCells="0" formatColumns="0" formatRows="0" insertRows="0" deleteRows="0"/>
  <customSheetViews>
    <customSheetView guid="{F4F80A2D-18C8-4FE7-82F4-0BDA4E4545A4}" showGridLines="0" fitToPage="1" topLeftCell="A4">
      <selection activeCell="E11" sqref="E11"/>
      <pageMargins left="0" right="0" top="0" bottom="0" header="0" footer="0"/>
      <printOptions horizontalCentered="1" verticalCentered="1"/>
      <pageSetup paperSize="9" scale="73" orientation="portrait" r:id="rId1"/>
      <headerFooter alignWithMargins="0"/>
    </customSheetView>
  </customSheetViews>
  <mergeCells count="5">
    <mergeCell ref="F7:G7"/>
    <mergeCell ref="F8:G8"/>
    <mergeCell ref="F9:G9"/>
    <mergeCell ref="F10:G10"/>
    <mergeCell ref="F11:G11"/>
  </mergeCells>
  <phoneticPr fontId="56" type="noConversion"/>
  <conditionalFormatting sqref="B16:B27">
    <cfRule type="expression" dxfId="39" priority="2">
      <formula>AND($H16&gt;0, ISBLANK($B16))</formula>
    </cfRule>
  </conditionalFormatting>
  <conditionalFormatting sqref="C16:C27">
    <cfRule type="expression" dxfId="38" priority="1">
      <formula>AND($H16&gt;0, ISBLANK($C16))</formula>
    </cfRule>
  </conditionalFormatting>
  <dataValidations count="1">
    <dataValidation allowBlank="1" showErrorMessage="1" sqref="C10" xr:uid="{A5FC323F-A821-441D-A895-94F268D2D8A7}"/>
  </dataValidations>
  <printOptions horizontalCentered="1" verticalCentered="1"/>
  <pageMargins left="0.25" right="0.25" top="0.75" bottom="0.75" header="0.3" footer="0.3"/>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0"/>
  </sheetPr>
  <dimension ref="A1:G191"/>
  <sheetViews>
    <sheetView showGridLines="0" zoomScale="90" zoomScaleNormal="90" workbookViewId="0">
      <selection activeCell="B11" sqref="B11:D11"/>
    </sheetView>
  </sheetViews>
  <sheetFormatPr defaultColWidth="9.109375" defaultRowHeight="13.2" x14ac:dyDescent="0.25"/>
  <cols>
    <col min="1" max="1" width="9.109375" style="4"/>
    <col min="2" max="2" width="30.88671875" style="3" customWidth="1"/>
    <col min="3" max="3" width="41.44140625" style="4" customWidth="1"/>
    <col min="4" max="4" width="42.109375" style="4" customWidth="1"/>
    <col min="5" max="5" width="6.88671875" style="4" customWidth="1"/>
    <col min="6" max="6" width="9.109375" style="4"/>
    <col min="7" max="7" width="2.88671875" style="4" customWidth="1"/>
    <col min="8" max="16384" width="9.109375" style="4"/>
  </cols>
  <sheetData>
    <row r="1" spans="1:7" ht="13.8" thickBot="1" x14ac:dyDescent="0.3">
      <c r="B1" s="1315"/>
      <c r="C1" s="1315"/>
      <c r="D1" s="1315"/>
    </row>
    <row r="2" spans="1:7" ht="15.6" x14ac:dyDescent="0.25">
      <c r="A2" s="200"/>
      <c r="B2" s="210" t="s">
        <v>36</v>
      </c>
      <c r="C2" s="568" t="str">
        <f>""&amp;'General Instructions'!I5</f>
        <v>EUSPA/OP/16/25 - LOT 2</v>
      </c>
      <c r="D2" s="625"/>
      <c r="E2" s="10"/>
      <c r="F2" s="10"/>
      <c r="G2" s="10"/>
    </row>
    <row r="3" spans="1:7" ht="15.6" x14ac:dyDescent="0.25">
      <c r="A3" s="200"/>
      <c r="B3" s="815" t="s">
        <v>6</v>
      </c>
      <c r="C3" s="568" t="str">
        <f>""&amp;'General Instructions'!I6</f>
        <v>Administrative support services to EUSPA</v>
      </c>
      <c r="D3" s="901"/>
      <c r="E3" s="11"/>
      <c r="F3" s="11"/>
      <c r="G3" s="11"/>
    </row>
    <row r="4" spans="1:7" ht="15.6" customHeight="1" x14ac:dyDescent="0.25">
      <c r="A4" s="200"/>
      <c r="B4" s="815" t="s">
        <v>9</v>
      </c>
      <c r="C4" s="568" t="str">
        <f>""&amp;'General Instructions'!I7</f>
        <v>Annex I.F.2</v>
      </c>
      <c r="D4" s="901"/>
    </row>
    <row r="5" spans="1:7" ht="15.6" customHeight="1" x14ac:dyDescent="0.25">
      <c r="B5" s="1306"/>
      <c r="C5" s="1306"/>
      <c r="D5" s="1306"/>
    </row>
    <row r="6" spans="1:7" ht="31.2" customHeight="1" x14ac:dyDescent="0.25">
      <c r="B6" s="1316" t="s">
        <v>375</v>
      </c>
      <c r="C6" s="1316"/>
      <c r="D6" s="1316"/>
    </row>
    <row r="7" spans="1:7" x14ac:dyDescent="0.25">
      <c r="B7" s="1306"/>
      <c r="C7" s="1306"/>
      <c r="D7" s="1306"/>
    </row>
    <row r="8" spans="1:7" ht="36.75" customHeight="1" x14ac:dyDescent="0.25">
      <c r="B8" s="1317" t="s">
        <v>376</v>
      </c>
      <c r="C8" s="1317"/>
      <c r="D8" s="1317"/>
    </row>
    <row r="9" spans="1:7" ht="44.25" customHeight="1" x14ac:dyDescent="0.25">
      <c r="B9" s="1317" t="s">
        <v>377</v>
      </c>
      <c r="C9" s="1317"/>
      <c r="D9" s="1317"/>
    </row>
    <row r="10" spans="1:7" ht="19.5" customHeight="1" x14ac:dyDescent="0.25">
      <c r="B10" s="1318" t="s">
        <v>71</v>
      </c>
      <c r="C10" s="1318"/>
      <c r="D10" s="1318"/>
    </row>
    <row r="11" spans="1:7" ht="41.4" customHeight="1" x14ac:dyDescent="0.25">
      <c r="B11" s="1317" t="s">
        <v>378</v>
      </c>
      <c r="C11" s="1317"/>
      <c r="D11" s="1317"/>
    </row>
    <row r="12" spans="1:7" x14ac:dyDescent="0.25">
      <c r="B12" s="1319"/>
      <c r="C12" s="1319"/>
      <c r="D12" s="1319"/>
    </row>
    <row r="13" spans="1:7" ht="22.5" customHeight="1" x14ac:dyDescent="0.25">
      <c r="B13" s="1320" t="s">
        <v>379</v>
      </c>
      <c r="C13" s="1320"/>
      <c r="D13" s="1320"/>
    </row>
    <row r="14" spans="1:7" ht="124.2" customHeight="1" x14ac:dyDescent="0.25">
      <c r="B14" s="1320" t="s">
        <v>380</v>
      </c>
      <c r="C14" s="1320"/>
      <c r="D14" s="1320"/>
    </row>
    <row r="15" spans="1:7" ht="75.75" customHeight="1" x14ac:dyDescent="0.25">
      <c r="B15" s="1317" t="s">
        <v>381</v>
      </c>
      <c r="C15" s="1317"/>
      <c r="D15" s="1317"/>
    </row>
    <row r="16" spans="1:7" ht="18" customHeight="1" x14ac:dyDescent="0.25">
      <c r="B16" s="1317"/>
      <c r="C16" s="1317"/>
      <c r="D16" s="1317"/>
    </row>
    <row r="17" spans="2:4" ht="13.8" x14ac:dyDescent="0.25">
      <c r="B17" s="1317"/>
      <c r="C17" s="1317"/>
      <c r="D17" s="1317"/>
    </row>
    <row r="18" spans="2:4" ht="13.8" x14ac:dyDescent="0.25">
      <c r="B18" s="1318" t="s">
        <v>308</v>
      </c>
      <c r="C18" s="1318"/>
      <c r="D18" s="1318"/>
    </row>
    <row r="19" spans="2:4" ht="25.5" customHeight="1" x14ac:dyDescent="0.25">
      <c r="B19" s="1317" t="s">
        <v>382</v>
      </c>
      <c r="C19" s="1317"/>
      <c r="D19" s="1317"/>
    </row>
    <row r="20" spans="2:4" ht="36.75" customHeight="1" x14ac:dyDescent="0.25">
      <c r="B20" s="1317" t="s">
        <v>383</v>
      </c>
      <c r="C20" s="1317"/>
      <c r="D20" s="1317"/>
    </row>
    <row r="21" spans="2:4" ht="23.25" customHeight="1" x14ac:dyDescent="0.25">
      <c r="B21" s="1317" t="s">
        <v>384</v>
      </c>
      <c r="C21" s="1317"/>
      <c r="D21" s="1317"/>
    </row>
    <row r="22" spans="2:4" ht="30.75" customHeight="1" x14ac:dyDescent="0.25">
      <c r="B22" s="1317" t="s">
        <v>385</v>
      </c>
      <c r="C22" s="1317"/>
      <c r="D22" s="1317"/>
    </row>
    <row r="23" spans="2:4" ht="32.1" customHeight="1" x14ac:dyDescent="0.25">
      <c r="B23" s="1317" t="s">
        <v>386</v>
      </c>
      <c r="C23" s="1317"/>
      <c r="D23" s="1317"/>
    </row>
    <row r="24" spans="2:4" ht="12.75" customHeight="1" x14ac:dyDescent="0.25">
      <c r="B24" s="1317"/>
      <c r="C24" s="1317"/>
      <c r="D24" s="1317"/>
    </row>
    <row r="25" spans="2:4" ht="17.25" customHeight="1" x14ac:dyDescent="0.25">
      <c r="B25" s="1318" t="s">
        <v>387</v>
      </c>
      <c r="C25" s="1318"/>
      <c r="D25" s="1318"/>
    </row>
    <row r="26" spans="2:4" ht="13.8" x14ac:dyDescent="0.25">
      <c r="B26" s="1318" t="s">
        <v>388</v>
      </c>
      <c r="C26" s="1318"/>
      <c r="D26" s="1318"/>
    </row>
    <row r="27" spans="2:4" ht="21" customHeight="1" x14ac:dyDescent="0.25">
      <c r="B27" s="1321" t="s">
        <v>389</v>
      </c>
      <c r="C27" s="1321"/>
      <c r="D27" s="1321"/>
    </row>
    <row r="28" spans="2:4" ht="20.25" customHeight="1" x14ac:dyDescent="0.25">
      <c r="B28" s="1317" t="s">
        <v>390</v>
      </c>
      <c r="C28" s="1317"/>
      <c r="D28" s="1317"/>
    </row>
    <row r="29" spans="2:4" ht="24" customHeight="1" x14ac:dyDescent="0.25">
      <c r="B29" s="1317" t="s">
        <v>391</v>
      </c>
      <c r="C29" s="1317"/>
      <c r="D29" s="1317"/>
    </row>
    <row r="30" spans="2:4" ht="48" customHeight="1" x14ac:dyDescent="0.25">
      <c r="B30" s="1318" t="s">
        <v>392</v>
      </c>
      <c r="C30" s="1318"/>
      <c r="D30" s="1318"/>
    </row>
    <row r="31" spans="2:4" ht="46.5" customHeight="1" x14ac:dyDescent="0.25">
      <c r="B31" s="1317" t="s">
        <v>393</v>
      </c>
      <c r="C31" s="1317"/>
      <c r="D31" s="1317"/>
    </row>
    <row r="32" spans="2:4" ht="16.5" customHeight="1" x14ac:dyDescent="0.25">
      <c r="B32" s="1317" t="s">
        <v>394</v>
      </c>
      <c r="C32" s="1317"/>
      <c r="D32" s="1317"/>
    </row>
    <row r="33" spans="2:4" ht="13.8" x14ac:dyDescent="0.25">
      <c r="B33" s="1317"/>
      <c r="C33" s="1317"/>
      <c r="D33" s="1317"/>
    </row>
    <row r="34" spans="2:4" ht="13.8" x14ac:dyDescent="0.25">
      <c r="B34" s="1318" t="s">
        <v>76</v>
      </c>
      <c r="C34" s="1318"/>
      <c r="D34" s="1318"/>
    </row>
    <row r="35" spans="2:4" ht="20.100000000000001" customHeight="1" x14ac:dyDescent="0.25">
      <c r="B35" s="1317" t="s">
        <v>395</v>
      </c>
      <c r="C35" s="1317"/>
      <c r="D35" s="1317"/>
    </row>
    <row r="36" spans="2:4" ht="27.6" customHeight="1" x14ac:dyDescent="0.25">
      <c r="B36" s="1317" t="s">
        <v>396</v>
      </c>
      <c r="C36" s="1317"/>
      <c r="D36" s="1317"/>
    </row>
    <row r="37" spans="2:4" ht="19.5" customHeight="1" x14ac:dyDescent="0.25">
      <c r="B37" s="1317"/>
      <c r="C37" s="1317"/>
      <c r="D37" s="1317"/>
    </row>
    <row r="38" spans="2:4" ht="116.25" customHeight="1" x14ac:dyDescent="0.25">
      <c r="B38" s="1323" t="s">
        <v>397</v>
      </c>
      <c r="C38" s="1323"/>
      <c r="D38" s="1323"/>
    </row>
    <row r="39" spans="2:4" ht="56.25" customHeight="1" x14ac:dyDescent="0.25">
      <c r="B39" s="1317" t="s">
        <v>398</v>
      </c>
      <c r="C39" s="1317"/>
      <c r="D39" s="1317"/>
    </row>
    <row r="40" spans="2:4" ht="22.65" customHeight="1" x14ac:dyDescent="0.25">
      <c r="B40" s="1324" t="s">
        <v>399</v>
      </c>
      <c r="C40" s="1324"/>
      <c r="D40" s="1324"/>
    </row>
    <row r="41" spans="2:4" ht="300.14999999999998" customHeight="1" x14ac:dyDescent="0.25">
      <c r="B41" s="1322"/>
      <c r="C41" s="1322"/>
      <c r="D41" s="1322"/>
    </row>
    <row r="42" spans="2:4" ht="16.5" customHeight="1" x14ac:dyDescent="0.25">
      <c r="B42" s="1317"/>
      <c r="C42" s="1317"/>
      <c r="D42" s="1317"/>
    </row>
    <row r="43" spans="2:4" ht="20.100000000000001" customHeight="1" x14ac:dyDescent="0.25">
      <c r="B43" s="1318" t="s">
        <v>400</v>
      </c>
      <c r="C43" s="1318"/>
      <c r="D43" s="1318"/>
    </row>
    <row r="44" spans="2:4" ht="45.75" customHeight="1" x14ac:dyDescent="0.25">
      <c r="B44" s="1317" t="s">
        <v>401</v>
      </c>
      <c r="C44" s="1317"/>
      <c r="D44" s="1317"/>
    </row>
    <row r="45" spans="2:4" ht="12" customHeight="1" x14ac:dyDescent="0.25">
      <c r="B45" s="1317"/>
      <c r="C45" s="1317"/>
      <c r="D45" s="1317"/>
    </row>
    <row r="46" spans="2:4" ht="20.100000000000001" customHeight="1" x14ac:dyDescent="0.25">
      <c r="B46" s="1318" t="s">
        <v>402</v>
      </c>
      <c r="C46" s="1318"/>
      <c r="D46" s="1318"/>
    </row>
    <row r="47" spans="2:4" ht="32.25" customHeight="1" x14ac:dyDescent="0.25">
      <c r="B47" s="1317" t="s">
        <v>403</v>
      </c>
      <c r="C47" s="1317"/>
      <c r="D47" s="1317"/>
    </row>
    <row r="48" spans="2:4" ht="19.5" customHeight="1" x14ac:dyDescent="0.25">
      <c r="B48" s="1317" t="s">
        <v>404</v>
      </c>
      <c r="C48" s="1317"/>
      <c r="D48" s="1317"/>
    </row>
    <row r="49" spans="2:4" ht="30.75" customHeight="1" x14ac:dyDescent="0.25">
      <c r="B49" s="1317" t="s">
        <v>405</v>
      </c>
      <c r="C49" s="1317"/>
      <c r="D49" s="1317"/>
    </row>
    <row r="50" spans="2:4" ht="15.75" customHeight="1" x14ac:dyDescent="0.25">
      <c r="B50" s="1317"/>
      <c r="C50" s="1317"/>
      <c r="D50" s="1317"/>
    </row>
    <row r="51" spans="2:4" ht="20.100000000000001" customHeight="1" x14ac:dyDescent="0.25">
      <c r="B51" s="1318" t="s">
        <v>322</v>
      </c>
      <c r="C51" s="1318"/>
      <c r="D51" s="1318"/>
    </row>
    <row r="52" spans="2:4" ht="49.5" customHeight="1" x14ac:dyDescent="0.25">
      <c r="B52" s="1317" t="s">
        <v>406</v>
      </c>
      <c r="C52" s="1317"/>
      <c r="D52" s="1317"/>
    </row>
    <row r="53" spans="2:4" ht="12.75" customHeight="1" x14ac:dyDescent="0.25">
      <c r="B53" s="1318"/>
      <c r="C53" s="1318"/>
      <c r="D53" s="1318"/>
    </row>
    <row r="54" spans="2:4" ht="20.100000000000001" customHeight="1" x14ac:dyDescent="0.25">
      <c r="B54" s="1318" t="s">
        <v>407</v>
      </c>
      <c r="C54" s="1318"/>
      <c r="D54" s="1318"/>
    </row>
    <row r="55" spans="2:4" ht="60" customHeight="1" x14ac:dyDescent="0.25">
      <c r="B55" s="1317" t="s">
        <v>408</v>
      </c>
      <c r="C55" s="1317"/>
      <c r="D55" s="1317"/>
    </row>
    <row r="56" spans="2:4" ht="13.8" x14ac:dyDescent="0.25">
      <c r="B56" s="1317"/>
      <c r="C56" s="1317"/>
      <c r="D56" s="1317"/>
    </row>
    <row r="57" spans="2:4" ht="20.100000000000001" customHeight="1" x14ac:dyDescent="0.25">
      <c r="B57" s="1318" t="s">
        <v>409</v>
      </c>
      <c r="C57" s="1318"/>
      <c r="D57" s="1318"/>
    </row>
    <row r="58" spans="2:4" ht="151.5" customHeight="1" x14ac:dyDescent="0.25">
      <c r="B58" s="1317" t="s">
        <v>410</v>
      </c>
      <c r="C58" s="1317"/>
      <c r="D58" s="1317"/>
    </row>
    <row r="59" spans="2:4" ht="13.8" x14ac:dyDescent="0.25">
      <c r="B59" s="1317"/>
      <c r="C59" s="1317"/>
      <c r="D59" s="1317"/>
    </row>
    <row r="60" spans="2:4" ht="20.100000000000001" customHeight="1" x14ac:dyDescent="0.25">
      <c r="B60" s="1318" t="s">
        <v>411</v>
      </c>
      <c r="C60" s="1318"/>
      <c r="D60" s="1318"/>
    </row>
    <row r="61" spans="2:4" ht="31.5" customHeight="1" x14ac:dyDescent="0.25">
      <c r="B61" s="1317" t="s">
        <v>412</v>
      </c>
      <c r="C61" s="1317"/>
      <c r="D61" s="1317"/>
    </row>
    <row r="62" spans="2:4" ht="13.5" customHeight="1" x14ac:dyDescent="0.25">
      <c r="B62" s="1317"/>
      <c r="C62" s="1317"/>
      <c r="D62" s="1317"/>
    </row>
    <row r="63" spans="2:4" ht="14.25" customHeight="1" x14ac:dyDescent="0.25">
      <c r="B63" s="1318" t="s">
        <v>413</v>
      </c>
      <c r="C63" s="1318"/>
      <c r="D63" s="1318"/>
    </row>
    <row r="64" spans="2:4" ht="32.25" customHeight="1" x14ac:dyDescent="0.25">
      <c r="B64" s="1321" t="s">
        <v>414</v>
      </c>
      <c r="C64" s="1321"/>
      <c r="D64" s="1321"/>
    </row>
    <row r="65" spans="2:4" ht="8.25" customHeight="1" x14ac:dyDescent="0.25">
      <c r="B65" s="1317"/>
      <c r="C65" s="1317"/>
      <c r="D65" s="1317"/>
    </row>
    <row r="66" spans="2:4" ht="14.25" customHeight="1" x14ac:dyDescent="0.25">
      <c r="B66" s="1318" t="s">
        <v>187</v>
      </c>
      <c r="C66" s="1318"/>
      <c r="D66" s="1318"/>
    </row>
    <row r="67" spans="2:4" ht="15.75" customHeight="1" x14ac:dyDescent="0.25">
      <c r="B67" s="1317" t="s">
        <v>415</v>
      </c>
      <c r="C67" s="1317"/>
      <c r="D67" s="1317"/>
    </row>
    <row r="68" spans="2:4" ht="9" customHeight="1" x14ac:dyDescent="0.25">
      <c r="B68" s="1317"/>
      <c r="C68" s="1317"/>
      <c r="D68" s="1317"/>
    </row>
    <row r="69" spans="2:4" ht="20.100000000000001" customHeight="1" x14ac:dyDescent="0.25">
      <c r="B69" s="1318" t="s">
        <v>416</v>
      </c>
      <c r="C69" s="1318"/>
      <c r="D69" s="1318"/>
    </row>
    <row r="70" spans="2:4" ht="20.100000000000001" customHeight="1" x14ac:dyDescent="0.25">
      <c r="B70" s="1317" t="s">
        <v>417</v>
      </c>
      <c r="C70" s="1317"/>
      <c r="D70" s="1317"/>
    </row>
    <row r="71" spans="2:4" ht="9.75" customHeight="1" x14ac:dyDescent="0.25">
      <c r="B71" s="1317"/>
      <c r="C71" s="1317"/>
      <c r="D71" s="1317"/>
    </row>
    <row r="72" spans="2:4" ht="20.100000000000001" customHeight="1" x14ac:dyDescent="0.25">
      <c r="B72" s="1318" t="s">
        <v>418</v>
      </c>
      <c r="C72" s="1318"/>
      <c r="D72" s="1318"/>
    </row>
    <row r="73" spans="2:4" ht="10.5" customHeight="1" x14ac:dyDescent="0.25">
      <c r="B73" s="1318"/>
      <c r="C73" s="1318"/>
      <c r="D73" s="1318"/>
    </row>
    <row r="74" spans="2:4" ht="20.100000000000001" customHeight="1" x14ac:dyDescent="0.25">
      <c r="B74" s="1318" t="s">
        <v>419</v>
      </c>
      <c r="C74" s="1318"/>
      <c r="D74" s="1318"/>
    </row>
    <row r="75" spans="2:4" ht="50.25" customHeight="1" x14ac:dyDescent="0.25">
      <c r="B75" s="1325" t="s">
        <v>420</v>
      </c>
      <c r="C75" s="1325"/>
      <c r="D75" s="1325"/>
    </row>
    <row r="76" spans="2:4" ht="29.25" customHeight="1" x14ac:dyDescent="0.25">
      <c r="B76" s="1317" t="s">
        <v>421</v>
      </c>
      <c r="C76" s="1317"/>
      <c r="D76" s="1317"/>
    </row>
    <row r="77" spans="2:4" ht="17.25" customHeight="1" x14ac:dyDescent="0.25">
      <c r="B77" s="1325"/>
      <c r="C77" s="1325"/>
      <c r="D77" s="1325"/>
    </row>
    <row r="78" spans="2:4" ht="17.25" customHeight="1" x14ac:dyDescent="0.25">
      <c r="B78" s="1318" t="s">
        <v>422</v>
      </c>
      <c r="C78" s="1318"/>
      <c r="D78" s="1318"/>
    </row>
    <row r="79" spans="2:4" ht="36" customHeight="1" x14ac:dyDescent="0.25">
      <c r="B79" s="1317" t="s">
        <v>423</v>
      </c>
      <c r="C79" s="1317"/>
      <c r="D79" s="1317"/>
    </row>
    <row r="80" spans="2:4" ht="21.75" customHeight="1" x14ac:dyDescent="0.25">
      <c r="B80" s="1317" t="s">
        <v>424</v>
      </c>
      <c r="C80" s="1317"/>
      <c r="D80" s="1317"/>
    </row>
    <row r="81" spans="2:4" ht="36" customHeight="1" x14ac:dyDescent="0.25">
      <c r="B81" s="1317" t="s">
        <v>425</v>
      </c>
      <c r="C81" s="1317"/>
      <c r="D81" s="1317"/>
    </row>
    <row r="82" spans="2:4" ht="27.75" customHeight="1" x14ac:dyDescent="0.25">
      <c r="B82" s="1317" t="s">
        <v>426</v>
      </c>
      <c r="C82" s="1317"/>
      <c r="D82" s="1317"/>
    </row>
    <row r="83" spans="2:4" ht="12" customHeight="1" x14ac:dyDescent="0.25">
      <c r="B83" s="1317"/>
      <c r="C83" s="1317"/>
      <c r="D83" s="1317"/>
    </row>
    <row r="84" spans="2:4" ht="12.75" customHeight="1" x14ac:dyDescent="0.25">
      <c r="B84" s="1318" t="s">
        <v>427</v>
      </c>
      <c r="C84" s="1318"/>
      <c r="D84" s="1318"/>
    </row>
    <row r="85" spans="2:4" s="5" customFormat="1" ht="14.25" customHeight="1" x14ac:dyDescent="0.25">
      <c r="B85" s="1329"/>
      <c r="C85" s="1329"/>
      <c r="D85" s="1329"/>
    </row>
    <row r="86" spans="2:4" ht="12.75" customHeight="1" x14ac:dyDescent="0.25">
      <c r="B86" s="1318" t="s">
        <v>428</v>
      </c>
      <c r="C86" s="1318"/>
      <c r="D86" s="1318"/>
    </row>
    <row r="87" spans="2:4" ht="35.25" customHeight="1" x14ac:dyDescent="0.25">
      <c r="B87" s="1326" t="s">
        <v>429</v>
      </c>
      <c r="C87" s="1326"/>
      <c r="D87" s="1326"/>
    </row>
    <row r="88" spans="2:4" ht="35.25" customHeight="1" x14ac:dyDescent="0.25">
      <c r="B88" s="1321" t="s">
        <v>430</v>
      </c>
      <c r="C88" s="1321"/>
      <c r="D88" s="1321"/>
    </row>
    <row r="89" spans="2:4" ht="35.25" customHeight="1" x14ac:dyDescent="0.25">
      <c r="B89" s="1326" t="s">
        <v>431</v>
      </c>
      <c r="C89" s="1326"/>
      <c r="D89" s="1326"/>
    </row>
    <row r="90" spans="2:4" ht="15.75" customHeight="1" x14ac:dyDescent="0.25">
      <c r="B90" s="1321" t="s">
        <v>432</v>
      </c>
      <c r="C90" s="1321"/>
      <c r="D90" s="1321"/>
    </row>
    <row r="91" spans="2:4" ht="10.5" customHeight="1" x14ac:dyDescent="0.25">
      <c r="B91" s="1327"/>
      <c r="C91" s="1327"/>
      <c r="D91" s="1327"/>
    </row>
    <row r="92" spans="2:4" ht="12.75" customHeight="1" x14ac:dyDescent="0.25">
      <c r="B92" s="1321" t="s">
        <v>433</v>
      </c>
      <c r="C92" s="1321"/>
      <c r="D92" s="1321"/>
    </row>
    <row r="93" spans="2:4" ht="10.5" customHeight="1" x14ac:dyDescent="0.25">
      <c r="B93" s="1328"/>
      <c r="C93" s="1328"/>
      <c r="D93" s="1328"/>
    </row>
    <row r="94" spans="2:4" ht="20.100000000000001" customHeight="1" x14ac:dyDescent="0.25">
      <c r="B94" s="1318" t="s">
        <v>434</v>
      </c>
      <c r="C94" s="1318"/>
      <c r="D94" s="1318"/>
    </row>
    <row r="95" spans="2:4" ht="6.75" customHeight="1" x14ac:dyDescent="0.25">
      <c r="B95" s="1317"/>
      <c r="C95" s="1317"/>
      <c r="D95" s="1317"/>
    </row>
    <row r="96" spans="2:4" ht="20.100000000000001" customHeight="1" x14ac:dyDescent="0.25">
      <c r="B96" s="1331" t="s">
        <v>435</v>
      </c>
      <c r="C96" s="1331"/>
      <c r="D96" s="1331"/>
    </row>
    <row r="97" spans="2:5" ht="39.75" customHeight="1" x14ac:dyDescent="0.25">
      <c r="B97" s="1331" t="s">
        <v>436</v>
      </c>
      <c r="C97" s="1331"/>
      <c r="D97" s="1331"/>
    </row>
    <row r="98" spans="2:5" ht="64.5" customHeight="1" x14ac:dyDescent="0.25">
      <c r="B98" s="1326" t="s">
        <v>437</v>
      </c>
      <c r="C98" s="1326"/>
      <c r="D98" s="1326"/>
    </row>
    <row r="99" spans="2:5" ht="42" customHeight="1" x14ac:dyDescent="0.25">
      <c r="B99" s="1320" t="s">
        <v>438</v>
      </c>
      <c r="C99" s="1320"/>
      <c r="D99" s="1320"/>
    </row>
    <row r="100" spans="2:5" ht="14.25" customHeight="1" x14ac:dyDescent="0.25">
      <c r="B100" s="1332" t="s">
        <v>439</v>
      </c>
      <c r="C100" s="1332"/>
      <c r="D100" s="1332"/>
      <c r="E100" s="4" t="s">
        <v>440</v>
      </c>
    </row>
    <row r="101" spans="2:5" ht="14.25" customHeight="1" x14ac:dyDescent="0.25">
      <c r="B101" s="442"/>
      <c r="C101" s="442"/>
      <c r="D101" s="442"/>
    </row>
    <row r="102" spans="2:5" ht="27" customHeight="1" x14ac:dyDescent="0.25">
      <c r="B102" s="1332" t="s">
        <v>441</v>
      </c>
      <c r="C102" s="1332"/>
      <c r="D102" s="1332"/>
    </row>
    <row r="103" spans="2:5" ht="15" customHeight="1" x14ac:dyDescent="0.25">
      <c r="B103" s="1317"/>
      <c r="C103" s="1317"/>
      <c r="D103" s="1317"/>
    </row>
    <row r="104" spans="2:5" ht="18" customHeight="1" x14ac:dyDescent="0.25">
      <c r="B104" s="1318" t="s">
        <v>442</v>
      </c>
      <c r="C104" s="1318"/>
      <c r="D104" s="1318"/>
    </row>
    <row r="105" spans="2:5" ht="38.25" customHeight="1" x14ac:dyDescent="0.25">
      <c r="B105" s="1325" t="s">
        <v>443</v>
      </c>
      <c r="C105" s="1325"/>
      <c r="D105" s="1325"/>
    </row>
    <row r="106" spans="2:5" ht="51" customHeight="1" x14ac:dyDescent="0.25">
      <c r="B106" s="1317" t="s">
        <v>444</v>
      </c>
      <c r="C106" s="1317"/>
      <c r="D106" s="1317"/>
    </row>
    <row r="107" spans="2:5" ht="53.25" customHeight="1" x14ac:dyDescent="0.25">
      <c r="B107" s="1317" t="s">
        <v>445</v>
      </c>
      <c r="C107" s="1317"/>
      <c r="D107" s="1317"/>
    </row>
    <row r="108" spans="2:5" ht="20.100000000000001" customHeight="1" x14ac:dyDescent="0.25">
      <c r="B108" s="1330" t="s">
        <v>446</v>
      </c>
      <c r="C108" s="1330"/>
      <c r="D108" s="1330"/>
    </row>
    <row r="109" spans="2:5" ht="14.25" customHeight="1" x14ac:dyDescent="0.25">
      <c r="B109" s="1317" t="s">
        <v>447</v>
      </c>
      <c r="C109" s="1317"/>
      <c r="D109" s="1317"/>
    </row>
    <row r="110" spans="2:5" ht="13.5" customHeight="1" x14ac:dyDescent="0.25">
      <c r="B110" s="550"/>
      <c r="C110" s="550"/>
      <c r="D110" s="550"/>
    </row>
    <row r="111" spans="2:5" ht="20.25" customHeight="1" x14ac:dyDescent="0.25">
      <c r="B111" s="549"/>
      <c r="C111" s="549"/>
      <c r="D111" s="549"/>
    </row>
    <row r="112" spans="2:5" ht="20.100000000000001" customHeight="1" x14ac:dyDescent="0.25">
      <c r="B112" s="1318" t="s">
        <v>448</v>
      </c>
      <c r="C112" s="1318"/>
      <c r="D112" s="1318"/>
    </row>
    <row r="113" spans="2:4" ht="20.100000000000001" customHeight="1" x14ac:dyDescent="0.25">
      <c r="B113" s="1325" t="s">
        <v>449</v>
      </c>
      <c r="C113" s="1325"/>
      <c r="D113" s="1325"/>
    </row>
    <row r="114" spans="2:4" ht="38.25" customHeight="1" x14ac:dyDescent="0.25">
      <c r="B114" s="1317" t="s">
        <v>450</v>
      </c>
      <c r="C114" s="1317"/>
      <c r="D114" s="1317"/>
    </row>
    <row r="115" spans="2:4" ht="21.75" customHeight="1" x14ac:dyDescent="0.25">
      <c r="B115" s="1330" t="s">
        <v>451</v>
      </c>
      <c r="C115" s="1330"/>
      <c r="D115" s="1330"/>
    </row>
    <row r="116" spans="2:4" ht="29.25" customHeight="1" x14ac:dyDescent="0.25">
      <c r="B116" s="1317" t="s">
        <v>452</v>
      </c>
      <c r="C116" s="1317"/>
      <c r="D116" s="1317"/>
    </row>
    <row r="117" spans="2:4" ht="20.100000000000001" customHeight="1" x14ac:dyDescent="0.25">
      <c r="B117" s="1317" t="s">
        <v>453</v>
      </c>
      <c r="C117" s="1317"/>
      <c r="D117" s="1317"/>
    </row>
    <row r="118" spans="2:4" ht="20.100000000000001" customHeight="1" x14ac:dyDescent="0.25">
      <c r="B118" s="1317" t="s">
        <v>454</v>
      </c>
      <c r="C118" s="1317"/>
      <c r="D118" s="1317"/>
    </row>
    <row r="119" spans="2:4" ht="18.75" customHeight="1" x14ac:dyDescent="0.25">
      <c r="B119" s="1317" t="s">
        <v>455</v>
      </c>
      <c r="C119" s="1317"/>
      <c r="D119" s="1317"/>
    </row>
    <row r="120" spans="2:4" ht="18.75" customHeight="1" x14ac:dyDescent="0.25">
      <c r="B120" s="1317"/>
      <c r="C120" s="1317"/>
      <c r="D120" s="1317"/>
    </row>
    <row r="121" spans="2:4" ht="18.75" customHeight="1" x14ac:dyDescent="0.25">
      <c r="B121" s="1318" t="s">
        <v>456</v>
      </c>
      <c r="C121" s="1318"/>
      <c r="D121" s="1318"/>
    </row>
    <row r="122" spans="2:4" ht="41.4" customHeight="1" x14ac:dyDescent="0.25">
      <c r="B122" s="1325" t="s">
        <v>457</v>
      </c>
      <c r="C122" s="1325"/>
      <c r="D122" s="1325"/>
    </row>
    <row r="123" spans="2:4" ht="69.75" customHeight="1" x14ac:dyDescent="0.25">
      <c r="B123" s="1321" t="s">
        <v>458</v>
      </c>
      <c r="C123" s="1321"/>
      <c r="D123" s="1321"/>
    </row>
    <row r="124" spans="2:4" ht="14.25" customHeight="1" x14ac:dyDescent="0.25">
      <c r="B124" s="1317"/>
      <c r="C124" s="1317"/>
      <c r="D124" s="1317"/>
    </row>
    <row r="125" spans="2:4" ht="96.75" customHeight="1" x14ac:dyDescent="0.25">
      <c r="B125" s="1326" t="s">
        <v>459</v>
      </c>
      <c r="C125" s="1326"/>
      <c r="D125" s="1326"/>
    </row>
    <row r="126" spans="2:4" x14ac:dyDescent="0.25">
      <c r="B126" s="1333"/>
      <c r="C126" s="1333"/>
      <c r="D126" s="1333"/>
    </row>
    <row r="127" spans="2:4" x14ac:dyDescent="0.25">
      <c r="B127" s="1333"/>
      <c r="C127" s="1333"/>
      <c r="D127" s="1333"/>
    </row>
    <row r="128" spans="2:4" x14ac:dyDescent="0.25">
      <c r="B128" s="1333"/>
      <c r="C128" s="1333"/>
      <c r="D128" s="1333"/>
    </row>
    <row r="129" spans="2:4" x14ac:dyDescent="0.25">
      <c r="B129" s="1333"/>
      <c r="C129" s="1333"/>
      <c r="D129" s="1333"/>
    </row>
    <row r="130" spans="2:4" x14ac:dyDescent="0.25">
      <c r="B130" s="1333"/>
      <c r="C130" s="1333"/>
      <c r="D130" s="1333"/>
    </row>
    <row r="131" spans="2:4" x14ac:dyDescent="0.25">
      <c r="B131" s="1333"/>
      <c r="C131" s="1333"/>
      <c r="D131" s="1333"/>
    </row>
    <row r="132" spans="2:4" x14ac:dyDescent="0.25">
      <c r="B132" s="1333"/>
      <c r="C132" s="1333"/>
      <c r="D132" s="1333"/>
    </row>
    <row r="133" spans="2:4" x14ac:dyDescent="0.25">
      <c r="B133" s="1333"/>
      <c r="C133" s="1333"/>
      <c r="D133" s="1333"/>
    </row>
    <row r="134" spans="2:4" x14ac:dyDescent="0.25">
      <c r="B134" s="1335"/>
      <c r="C134" s="1335"/>
      <c r="D134" s="1335"/>
    </row>
    <row r="135" spans="2:4" x14ac:dyDescent="0.25">
      <c r="B135" s="1334"/>
      <c r="C135" s="1334"/>
      <c r="D135" s="1334"/>
    </row>
    <row r="136" spans="2:4" x14ac:dyDescent="0.25">
      <c r="B136" s="1335"/>
      <c r="C136" s="1335"/>
      <c r="D136" s="1335"/>
    </row>
    <row r="137" spans="2:4" x14ac:dyDescent="0.25">
      <c r="B137" s="1306"/>
      <c r="C137" s="1306"/>
      <c r="D137" s="1306"/>
    </row>
    <row r="138" spans="2:4" x14ac:dyDescent="0.25">
      <c r="B138" s="1319"/>
      <c r="C138" s="1319"/>
      <c r="D138" s="1319"/>
    </row>
    <row r="139" spans="2:4" x14ac:dyDescent="0.25">
      <c r="B139" s="1334"/>
      <c r="C139" s="1334"/>
      <c r="D139" s="1334"/>
    </row>
    <row r="140" spans="2:4" x14ac:dyDescent="0.25">
      <c r="B140" s="1319"/>
      <c r="C140" s="1319"/>
      <c r="D140" s="1319"/>
    </row>
    <row r="141" spans="2:4" x14ac:dyDescent="0.25">
      <c r="B141" s="1333"/>
      <c r="C141" s="1333"/>
      <c r="D141" s="1333"/>
    </row>
    <row r="142" spans="2:4" x14ac:dyDescent="0.25">
      <c r="B142" s="1319"/>
      <c r="C142" s="1319"/>
      <c r="D142" s="1319"/>
    </row>
    <row r="143" spans="2:4" x14ac:dyDescent="0.25">
      <c r="B143" s="1306"/>
      <c r="C143" s="1306"/>
      <c r="D143" s="1306"/>
    </row>
    <row r="144" spans="2:4" x14ac:dyDescent="0.25">
      <c r="B144" s="1306"/>
      <c r="C144" s="1306"/>
      <c r="D144" s="1306"/>
    </row>
    <row r="145" spans="2:4" x14ac:dyDescent="0.25">
      <c r="B145" s="1306"/>
      <c r="C145" s="1306"/>
      <c r="D145" s="1306"/>
    </row>
    <row r="146" spans="2:4" x14ac:dyDescent="0.25">
      <c r="B146" s="1319"/>
      <c r="C146" s="1319"/>
      <c r="D146" s="1319"/>
    </row>
    <row r="147" spans="2:4" x14ac:dyDescent="0.25">
      <c r="B147" s="1333"/>
      <c r="C147" s="1333"/>
      <c r="D147" s="1333"/>
    </row>
    <row r="148" spans="2:4" x14ac:dyDescent="0.25">
      <c r="B148" s="1333"/>
      <c r="C148" s="1333"/>
      <c r="D148" s="1333"/>
    </row>
    <row r="149" spans="2:4" x14ac:dyDescent="0.25">
      <c r="B149" s="1333"/>
      <c r="C149" s="1333"/>
      <c r="D149" s="1333"/>
    </row>
    <row r="150" spans="2:4" x14ac:dyDescent="0.25">
      <c r="B150" s="1333"/>
      <c r="C150" s="1333"/>
      <c r="D150" s="1333"/>
    </row>
    <row r="151" spans="2:4" x14ac:dyDescent="0.25">
      <c r="B151" s="1333"/>
      <c r="C151" s="1333"/>
      <c r="D151" s="1333"/>
    </row>
    <row r="152" spans="2:4" x14ac:dyDescent="0.25">
      <c r="B152" s="1333"/>
      <c r="C152" s="1333"/>
      <c r="D152" s="1333"/>
    </row>
    <row r="153" spans="2:4" x14ac:dyDescent="0.25">
      <c r="B153" s="1333"/>
      <c r="C153" s="1333"/>
      <c r="D153" s="1333"/>
    </row>
    <row r="154" spans="2:4" x14ac:dyDescent="0.25">
      <c r="B154" s="1333"/>
      <c r="C154" s="1333"/>
      <c r="D154" s="1333"/>
    </row>
    <row r="155" spans="2:4" x14ac:dyDescent="0.25">
      <c r="B155" s="1333"/>
      <c r="C155" s="1333"/>
      <c r="D155" s="1333"/>
    </row>
    <row r="156" spans="2:4" x14ac:dyDescent="0.25">
      <c r="B156" s="1333"/>
      <c r="C156" s="1333"/>
      <c r="D156" s="1333"/>
    </row>
    <row r="157" spans="2:4" x14ac:dyDescent="0.25">
      <c r="B157" s="1333"/>
      <c r="C157" s="1333"/>
      <c r="D157" s="1333"/>
    </row>
    <row r="158" spans="2:4" x14ac:dyDescent="0.25">
      <c r="B158" s="1333"/>
      <c r="C158" s="1333"/>
      <c r="D158" s="1333"/>
    </row>
    <row r="159" spans="2:4" x14ac:dyDescent="0.25">
      <c r="B159" s="1333"/>
      <c r="C159" s="1333"/>
      <c r="D159" s="1333"/>
    </row>
    <row r="160" spans="2:4" x14ac:dyDescent="0.25">
      <c r="B160" s="1333"/>
      <c r="C160" s="1333"/>
      <c r="D160" s="1333"/>
    </row>
    <row r="161" spans="2:4" x14ac:dyDescent="0.25">
      <c r="B161" s="1333"/>
      <c r="C161" s="1333"/>
      <c r="D161" s="1333"/>
    </row>
    <row r="162" spans="2:4" x14ac:dyDescent="0.25">
      <c r="B162" s="1333"/>
      <c r="C162" s="1333"/>
      <c r="D162" s="1333"/>
    </row>
    <row r="163" spans="2:4" x14ac:dyDescent="0.25">
      <c r="B163" s="1333"/>
      <c r="C163" s="1333"/>
      <c r="D163" s="1333"/>
    </row>
    <row r="164" spans="2:4" x14ac:dyDescent="0.25">
      <c r="B164" s="1333"/>
      <c r="C164" s="1333"/>
      <c r="D164" s="1333"/>
    </row>
    <row r="165" spans="2:4" x14ac:dyDescent="0.25">
      <c r="B165" s="1333"/>
      <c r="C165" s="1333"/>
      <c r="D165" s="1333"/>
    </row>
    <row r="166" spans="2:4" x14ac:dyDescent="0.25">
      <c r="B166" s="1333"/>
      <c r="C166" s="1333"/>
      <c r="D166" s="1333"/>
    </row>
    <row r="167" spans="2:4" x14ac:dyDescent="0.25">
      <c r="B167" s="1333"/>
      <c r="C167" s="1333"/>
      <c r="D167" s="1333"/>
    </row>
    <row r="168" spans="2:4" x14ac:dyDescent="0.25">
      <c r="B168" s="1333"/>
      <c r="C168" s="1333"/>
      <c r="D168" s="1333"/>
    </row>
    <row r="169" spans="2:4" x14ac:dyDescent="0.25">
      <c r="B169" s="1333"/>
      <c r="C169" s="1333"/>
      <c r="D169" s="1333"/>
    </row>
    <row r="170" spans="2:4" x14ac:dyDescent="0.25">
      <c r="B170" s="1333"/>
      <c r="C170" s="1333"/>
      <c r="D170" s="1333"/>
    </row>
    <row r="171" spans="2:4" x14ac:dyDescent="0.25">
      <c r="B171" s="1333"/>
      <c r="C171" s="1333"/>
      <c r="D171" s="1333"/>
    </row>
    <row r="172" spans="2:4" x14ac:dyDescent="0.25">
      <c r="B172" s="1333"/>
      <c r="C172" s="1333"/>
      <c r="D172" s="1333"/>
    </row>
    <row r="173" spans="2:4" x14ac:dyDescent="0.25">
      <c r="B173" s="1333"/>
      <c r="C173" s="1333"/>
      <c r="D173" s="1333"/>
    </row>
    <row r="174" spans="2:4" x14ac:dyDescent="0.25">
      <c r="B174" s="1333"/>
      <c r="C174" s="1333"/>
      <c r="D174" s="1333"/>
    </row>
    <row r="175" spans="2:4" x14ac:dyDescent="0.25">
      <c r="B175" s="1333"/>
      <c r="C175" s="1333"/>
      <c r="D175" s="1333"/>
    </row>
    <row r="176" spans="2:4" x14ac:dyDescent="0.25">
      <c r="B176" s="1333"/>
      <c r="C176" s="1333"/>
      <c r="D176" s="1333"/>
    </row>
    <row r="177" spans="2:4" x14ac:dyDescent="0.25">
      <c r="B177" s="1333"/>
      <c r="C177" s="1333"/>
      <c r="D177" s="1333"/>
    </row>
    <row r="178" spans="2:4" x14ac:dyDescent="0.25">
      <c r="B178" s="1333"/>
      <c r="C178" s="1333"/>
      <c r="D178" s="1333"/>
    </row>
    <row r="179" spans="2:4" x14ac:dyDescent="0.25">
      <c r="B179" s="1335"/>
      <c r="C179" s="1335"/>
      <c r="D179" s="1335"/>
    </row>
    <row r="180" spans="2:4" x14ac:dyDescent="0.25">
      <c r="B180" s="1334"/>
      <c r="C180" s="1334"/>
      <c r="D180" s="1334"/>
    </row>
    <row r="181" spans="2:4" x14ac:dyDescent="0.25">
      <c r="B181" s="1335"/>
      <c r="C181" s="1335"/>
      <c r="D181" s="1335"/>
    </row>
    <row r="182" spans="2:4" x14ac:dyDescent="0.25">
      <c r="B182" s="1306"/>
      <c r="C182" s="1306"/>
      <c r="D182" s="1306"/>
    </row>
    <row r="183" spans="2:4" x14ac:dyDescent="0.25">
      <c r="B183" s="1319"/>
      <c r="C183" s="1319"/>
      <c r="D183" s="1319"/>
    </row>
    <row r="184" spans="2:4" x14ac:dyDescent="0.25">
      <c r="B184" s="1334"/>
      <c r="C184" s="1334"/>
      <c r="D184" s="1334"/>
    </row>
    <row r="185" spans="2:4" x14ac:dyDescent="0.25">
      <c r="B185" s="1319"/>
      <c r="C185" s="1319"/>
      <c r="D185" s="1319"/>
    </row>
    <row r="186" spans="2:4" x14ac:dyDescent="0.25">
      <c r="B186" s="1333"/>
      <c r="C186" s="1333"/>
      <c r="D186" s="1333"/>
    </row>
    <row r="187" spans="2:4" x14ac:dyDescent="0.25">
      <c r="B187" s="1319"/>
      <c r="C187" s="1319"/>
      <c r="D187" s="1319"/>
    </row>
    <row r="188" spans="2:4" x14ac:dyDescent="0.25">
      <c r="B188" s="1306"/>
      <c r="C188" s="1306"/>
      <c r="D188" s="1306"/>
    </row>
    <row r="189" spans="2:4" x14ac:dyDescent="0.25">
      <c r="B189" s="1306"/>
      <c r="C189" s="1306"/>
      <c r="D189" s="1306"/>
    </row>
    <row r="190" spans="2:4" x14ac:dyDescent="0.25">
      <c r="B190" s="1306"/>
      <c r="C190" s="1306"/>
      <c r="D190" s="1306"/>
    </row>
    <row r="191" spans="2:4" x14ac:dyDescent="0.25">
      <c r="B191" s="1319"/>
      <c r="C191" s="1319"/>
      <c r="D191" s="1319"/>
    </row>
  </sheetData>
  <customSheetViews>
    <customSheetView guid="{72D2C8F3-BE30-43C0-87E5-ECEB803C12C0}" scale="70" showGridLines="0" topLeftCell="A112">
      <selection activeCell="B129" sqref="B129"/>
      <rowBreaks count="3" manualBreakCount="3">
        <brk id="30" min="1" max="1" man="1"/>
        <brk id="41" min="1" max="1" man="1"/>
        <brk id="68" min="1" max="1" man="1"/>
      </rowBreaks>
      <pageMargins left="0" right="0" top="0" bottom="0" header="0" footer="0"/>
      <printOptions horizontalCentered="1"/>
      <pageSetup paperSize="9" scale="78" orientation="portrait" r:id="rId1"/>
      <headerFooter alignWithMargins="0">
        <oddFooter>&amp;R&amp;F   &amp;A</oddFooter>
      </headerFooter>
    </customSheetView>
    <customSheetView guid="{F4F80A2D-18C8-4FE7-82F4-0BDA4E4545A4}" scale="80" showGridLines="0" topLeftCell="A19">
      <selection activeCell="H17" sqref="H17"/>
      <rowBreaks count="1" manualBreakCount="1">
        <brk id="33" min="1" max="1" man="1"/>
      </rowBreaks>
      <pageMargins left="0" right="0" top="0" bottom="0" header="0" footer="0"/>
      <printOptions horizontalCentered="1"/>
      <pageSetup paperSize="9" scale="78" orientation="portrait" r:id="rId2"/>
      <headerFooter alignWithMargins="0">
        <oddHeader>&amp;R&amp;A    Version  2.0</oddHeader>
        <oddFooter>&amp;L&amp;F &amp;R    Page  &amp;P of  &amp;N</oddFooter>
      </headerFooter>
    </customSheetView>
  </customSheetViews>
  <mergeCells count="185">
    <mergeCell ref="B187:D187"/>
    <mergeCell ref="B188:D188"/>
    <mergeCell ref="B189:D189"/>
    <mergeCell ref="B190:D190"/>
    <mergeCell ref="B191:D191"/>
    <mergeCell ref="B5:D5"/>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69:D169"/>
    <mergeCell ref="B170:D170"/>
    <mergeCell ref="B171:D171"/>
    <mergeCell ref="B172:D172"/>
    <mergeCell ref="B173:D173"/>
    <mergeCell ref="B174:D174"/>
    <mergeCell ref="B163:D163"/>
    <mergeCell ref="B164:D164"/>
    <mergeCell ref="B165:D165"/>
    <mergeCell ref="B166:D166"/>
    <mergeCell ref="B167:D167"/>
    <mergeCell ref="B168:D168"/>
    <mergeCell ref="B157:D157"/>
    <mergeCell ref="B158:D158"/>
    <mergeCell ref="B159:D159"/>
    <mergeCell ref="B160:D160"/>
    <mergeCell ref="B161:D161"/>
    <mergeCell ref="B162:D162"/>
    <mergeCell ref="B151:D151"/>
    <mergeCell ref="B152:D152"/>
    <mergeCell ref="B153:D153"/>
    <mergeCell ref="B154:D154"/>
    <mergeCell ref="B155:D155"/>
    <mergeCell ref="B156:D156"/>
    <mergeCell ref="B145:D145"/>
    <mergeCell ref="B146:D146"/>
    <mergeCell ref="B147:D147"/>
    <mergeCell ref="B148:D148"/>
    <mergeCell ref="B149:D149"/>
    <mergeCell ref="B150:D150"/>
    <mergeCell ref="B139:D139"/>
    <mergeCell ref="B140:D140"/>
    <mergeCell ref="B141:D141"/>
    <mergeCell ref="B142:D142"/>
    <mergeCell ref="B143:D143"/>
    <mergeCell ref="B144:D144"/>
    <mergeCell ref="B133:D133"/>
    <mergeCell ref="B134:D134"/>
    <mergeCell ref="B135:D135"/>
    <mergeCell ref="B136:D136"/>
    <mergeCell ref="B137:D137"/>
    <mergeCell ref="B138:D138"/>
    <mergeCell ref="B127:D127"/>
    <mergeCell ref="B128:D128"/>
    <mergeCell ref="B129:D129"/>
    <mergeCell ref="B130:D130"/>
    <mergeCell ref="B131:D131"/>
    <mergeCell ref="B132:D132"/>
    <mergeCell ref="B121:D121"/>
    <mergeCell ref="B122:D122"/>
    <mergeCell ref="B123:D123"/>
    <mergeCell ref="B124:D124"/>
    <mergeCell ref="B125:D125"/>
    <mergeCell ref="B126:D126"/>
    <mergeCell ref="B115:D115"/>
    <mergeCell ref="B116:D116"/>
    <mergeCell ref="B117:D117"/>
    <mergeCell ref="B118:D118"/>
    <mergeCell ref="B119:D119"/>
    <mergeCell ref="B120:D120"/>
    <mergeCell ref="B109:D109"/>
    <mergeCell ref="B112:D112"/>
    <mergeCell ref="B113:D113"/>
    <mergeCell ref="B114:D114"/>
    <mergeCell ref="B103:D103"/>
    <mergeCell ref="B104:D104"/>
    <mergeCell ref="B105:D105"/>
    <mergeCell ref="B106:D106"/>
    <mergeCell ref="B107:D107"/>
    <mergeCell ref="B108:D108"/>
    <mergeCell ref="B95:D95"/>
    <mergeCell ref="B96:D96"/>
    <mergeCell ref="B97:D97"/>
    <mergeCell ref="B98:D98"/>
    <mergeCell ref="B100:D100"/>
    <mergeCell ref="B102:D102"/>
    <mergeCell ref="B99:D99"/>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20:D20"/>
    <mergeCell ref="B21:D21"/>
    <mergeCell ref="B22:D22"/>
    <mergeCell ref="B11:D11"/>
    <mergeCell ref="B12:D12"/>
    <mergeCell ref="B13:D13"/>
    <mergeCell ref="B14:D14"/>
    <mergeCell ref="B15:D15"/>
    <mergeCell ref="B16:D16"/>
    <mergeCell ref="B1:D1"/>
    <mergeCell ref="B6:D6"/>
    <mergeCell ref="B7:D7"/>
    <mergeCell ref="B8:D8"/>
    <mergeCell ref="B9:D9"/>
    <mergeCell ref="B10:D10"/>
    <mergeCell ref="B17:D17"/>
    <mergeCell ref="B18:D18"/>
    <mergeCell ref="B19:D19"/>
  </mergeCells>
  <printOptions horizontalCentered="1"/>
  <pageMargins left="0.39370078740157483" right="0.39370078740157483" top="0.78740157480314965" bottom="0.39370078740157483" header="0" footer="0"/>
  <pageSetup paperSize="9" scale="78" orientation="portrait" r:id="rId3"/>
  <headerFooter alignWithMargins="0">
    <oddHeader>&amp;R&amp;A    Version  2.0</oddHeader>
    <oddFooter>&amp;L&amp;F &amp;R    Page  &amp;P of  &amp;N</oddFooter>
  </headerFooter>
  <rowBreaks count="1" manualBreakCount="1">
    <brk id="33" min="1" max="1"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1106"/>
  <sheetViews>
    <sheetView showGridLines="0" tabSelected="1" topLeftCell="A2" zoomScaleNormal="100" workbookViewId="0">
      <selection activeCell="D9" sqref="D9"/>
    </sheetView>
  </sheetViews>
  <sheetFormatPr defaultColWidth="9.109375" defaultRowHeight="13.2" x14ac:dyDescent="0.25"/>
  <cols>
    <col min="1" max="1" width="3.109375" style="30" customWidth="1"/>
    <col min="2" max="2" width="11.44140625" style="30" customWidth="1"/>
    <col min="3" max="3" width="32.44140625" style="30" customWidth="1"/>
    <col min="4" max="4" width="15.44140625" style="30" customWidth="1"/>
    <col min="5" max="5" width="15" style="30" customWidth="1"/>
    <col min="6" max="6" width="15.6640625" style="30" customWidth="1"/>
    <col min="7" max="7" width="17.109375" style="30" customWidth="1"/>
    <col min="8" max="8" width="15.6640625" style="35" customWidth="1"/>
    <col min="9" max="9" width="4.33203125" style="36" customWidth="1"/>
    <col min="10" max="10" width="23.109375" style="30" customWidth="1"/>
    <col min="11" max="11" width="3.109375" style="30" customWidth="1"/>
    <col min="12" max="16384" width="9.109375" style="34"/>
  </cols>
  <sheetData>
    <row r="1" spans="1:10" ht="13.8" thickBot="1" x14ac:dyDescent="0.3">
      <c r="B1" s="31"/>
      <c r="C1" s="31"/>
      <c r="D1" s="31"/>
      <c r="E1" s="31"/>
      <c r="F1" s="31"/>
      <c r="G1" s="31"/>
      <c r="H1" s="32"/>
      <c r="I1" s="33"/>
      <c r="J1" s="31"/>
    </row>
    <row r="2" spans="1:10" ht="15.9" customHeight="1" x14ac:dyDescent="0.25">
      <c r="B2" s="601" t="s">
        <v>36</v>
      </c>
      <c r="C2" s="602"/>
      <c r="D2" s="603" t="str">
        <f>""&amp;'General Instructions'!I5</f>
        <v>EUSPA/OP/16/25 - LOT 2</v>
      </c>
      <c r="E2" s="604"/>
      <c r="F2" s="604"/>
      <c r="G2" s="604"/>
      <c r="H2" s="604"/>
      <c r="I2" s="604"/>
      <c r="J2" s="572"/>
    </row>
    <row r="3" spans="1:10" ht="15.9" customHeight="1" x14ac:dyDescent="0.25">
      <c r="B3" s="391" t="s">
        <v>6</v>
      </c>
      <c r="C3" s="902"/>
      <c r="D3" s="903" t="str">
        <f>""&amp;'General Instructions'!I6</f>
        <v>Administrative support services to EUSPA</v>
      </c>
      <c r="E3" s="904"/>
      <c r="F3" s="904"/>
      <c r="G3" s="904"/>
      <c r="H3" s="904"/>
      <c r="I3" s="904"/>
      <c r="J3" s="905"/>
    </row>
    <row r="4" spans="1:10" ht="15.9" customHeight="1" x14ac:dyDescent="0.25">
      <c r="B4" s="769" t="s">
        <v>9</v>
      </c>
      <c r="C4" s="833"/>
      <c r="D4" s="568" t="str">
        <f>""&amp;'General Instructions'!I7</f>
        <v>Annex I.F.2</v>
      </c>
      <c r="E4" s="569"/>
      <c r="F4" s="569"/>
      <c r="G4" s="569"/>
      <c r="H4" s="569"/>
      <c r="I4" s="569"/>
      <c r="J4" s="573"/>
    </row>
    <row r="5" spans="1:10" ht="15.9" customHeight="1" thickBot="1" x14ac:dyDescent="0.3">
      <c r="B5" s="393"/>
      <c r="C5" s="226"/>
      <c r="D5" s="226"/>
      <c r="E5" s="226"/>
      <c r="F5" s="226"/>
      <c r="G5" s="226"/>
      <c r="H5" s="43"/>
      <c r="I5" s="227"/>
      <c r="J5" s="228"/>
    </row>
    <row r="6" spans="1:10" ht="15.9" customHeight="1" x14ac:dyDescent="0.25">
      <c r="A6" s="37"/>
      <c r="B6" s="498" t="s">
        <v>460</v>
      </c>
      <c r="C6" s="605"/>
      <c r="D6" s="605"/>
      <c r="E6" s="52"/>
      <c r="F6" s="250" t="s">
        <v>461</v>
      </c>
      <c r="G6" s="606"/>
      <c r="H6" s="607"/>
      <c r="I6" s="608"/>
      <c r="J6" s="609"/>
    </row>
    <row r="7" spans="1:10" x14ac:dyDescent="0.25">
      <c r="A7" s="37"/>
      <c r="B7" s="773" t="s">
        <v>63</v>
      </c>
      <c r="C7" s="906"/>
      <c r="D7" s="907" t="str">
        <f>""&amp;'General Instructions'!I11</f>
        <v/>
      </c>
      <c r="E7" s="908"/>
      <c r="F7" s="909"/>
      <c r="G7" s="910"/>
      <c r="H7" s="911"/>
      <c r="I7" s="912"/>
      <c r="J7" s="913"/>
    </row>
    <row r="8" spans="1:10" ht="15.6" x14ac:dyDescent="0.25">
      <c r="A8" s="37"/>
      <c r="B8" s="773" t="s">
        <v>338</v>
      </c>
      <c r="C8" s="914"/>
      <c r="D8" s="907" t="str">
        <f>""&amp;'General Instructions'!I12</f>
        <v/>
      </c>
      <c r="E8" s="780"/>
      <c r="F8" s="599"/>
      <c r="G8" s="915" t="s">
        <v>12</v>
      </c>
      <c r="H8" s="798" t="str">
        <f>""&amp;'General Instructions'!I8</f>
        <v/>
      </c>
      <c r="I8" s="916"/>
      <c r="J8" s="917"/>
    </row>
    <row r="9" spans="1:10" ht="15.9" customHeight="1" x14ac:dyDescent="0.25">
      <c r="A9" s="37"/>
      <c r="B9" s="773" t="s">
        <v>462</v>
      </c>
      <c r="C9" s="914"/>
      <c r="D9" s="918"/>
      <c r="E9" s="226" t="str">
        <f>IFERROR(VLOOKUP(D9,'Cost Sheets Values'!M3:N14,2,FALSE),"")</f>
        <v/>
      </c>
      <c r="F9" s="226"/>
      <c r="G9" s="915" t="s">
        <v>15</v>
      </c>
      <c r="H9" s="798" t="str">
        <f>""&amp;'General Instructions'!H9</f>
        <v/>
      </c>
      <c r="I9" s="798"/>
      <c r="J9" s="919"/>
    </row>
    <row r="10" spans="1:10" ht="26.4" x14ac:dyDescent="0.25">
      <c r="A10" s="37"/>
      <c r="B10" s="773" t="s">
        <v>339</v>
      </c>
      <c r="C10" s="920"/>
      <c r="D10" s="921" t="str">
        <f>""&amp;'General Instructions'!I10</f>
        <v>2025</v>
      </c>
      <c r="E10" s="781"/>
      <c r="F10" s="599"/>
      <c r="G10" s="915" t="s">
        <v>28</v>
      </c>
      <c r="H10" s="799" t="str">
        <f>""&amp;'General Instructions'!I13</f>
        <v/>
      </c>
      <c r="I10" s="220"/>
      <c r="J10" s="221"/>
    </row>
    <row r="11" spans="1:10" ht="26.4" x14ac:dyDescent="0.25">
      <c r="A11" s="37"/>
      <c r="B11" s="922" t="s">
        <v>340</v>
      </c>
      <c r="C11" s="923"/>
      <c r="D11" s="924" t="s">
        <v>341</v>
      </c>
      <c r="E11" s="925"/>
      <c r="F11" s="610"/>
      <c r="G11" s="915" t="s">
        <v>31</v>
      </c>
      <c r="H11" s="799" t="str">
        <f>""&amp;'General Instructions'!I14</f>
        <v/>
      </c>
      <c r="I11" s="220"/>
      <c r="J11" s="221"/>
    </row>
    <row r="12" spans="1:10" x14ac:dyDescent="0.25">
      <c r="A12" s="37"/>
      <c r="B12" s="922" t="s">
        <v>463</v>
      </c>
      <c r="C12" s="926"/>
      <c r="D12" s="789"/>
      <c r="E12" s="925"/>
      <c r="F12" s="611"/>
      <c r="G12" s="927" t="s">
        <v>342</v>
      </c>
      <c r="H12" s="800"/>
      <c r="I12" s="220"/>
      <c r="J12" s="221"/>
    </row>
    <row r="13" spans="1:10" x14ac:dyDescent="0.25">
      <c r="A13" s="37"/>
      <c r="B13" s="393"/>
      <c r="C13" s="226"/>
      <c r="D13" s="226"/>
      <c r="E13" s="226"/>
      <c r="F13" s="599"/>
      <c r="G13" s="251"/>
      <c r="H13" s="225"/>
      <c r="I13" s="612"/>
      <c r="J13" s="222"/>
    </row>
    <row r="14" spans="1:10" ht="15.9" customHeight="1" x14ac:dyDescent="0.25">
      <c r="A14" s="37"/>
      <c r="B14" s="613"/>
      <c r="C14" s="43"/>
      <c r="D14" s="600"/>
      <c r="E14" s="226"/>
      <c r="F14" s="226"/>
      <c r="G14" s="226"/>
      <c r="H14" s="226"/>
      <c r="I14" s="612"/>
      <c r="J14" s="222"/>
    </row>
    <row r="15" spans="1:10" ht="15.9" customHeight="1" thickBot="1" x14ac:dyDescent="0.3">
      <c r="B15" s="614"/>
      <c r="C15" s="615"/>
      <c r="D15" s="402"/>
      <c r="E15" s="402"/>
      <c r="F15" s="402"/>
      <c r="G15" s="446"/>
      <c r="H15" s="778"/>
      <c r="I15" s="223"/>
      <c r="J15" s="224"/>
    </row>
    <row r="16" spans="1:10" ht="30" customHeight="1" thickBot="1" x14ac:dyDescent="0.3">
      <c r="B16" s="39"/>
      <c r="C16" s="40"/>
      <c r="D16" s="40"/>
      <c r="E16" s="41"/>
      <c r="F16" s="42"/>
      <c r="G16" s="43"/>
      <c r="H16" s="44"/>
      <c r="I16" s="45"/>
      <c r="J16" s="46" t="s">
        <v>464</v>
      </c>
    </row>
    <row r="17" spans="2:10" ht="15.9" customHeight="1" x14ac:dyDescent="0.25">
      <c r="B17" s="601"/>
      <c r="C17" s="665" t="s">
        <v>465</v>
      </c>
      <c r="D17" s="683"/>
      <c r="E17" s="684"/>
      <c r="F17" s="685"/>
      <c r="G17" s="686"/>
      <c r="H17" s="686"/>
      <c r="I17" s="685"/>
      <c r="J17" s="687"/>
    </row>
    <row r="18" spans="2:10" ht="60.75" customHeight="1" x14ac:dyDescent="0.25">
      <c r="B18" s="499" t="s">
        <v>466</v>
      </c>
      <c r="C18" s="928" t="s">
        <v>467</v>
      </c>
      <c r="D18" s="929"/>
      <c r="E18" s="500" t="s">
        <v>468</v>
      </c>
      <c r="F18" s="500" t="s">
        <v>469</v>
      </c>
      <c r="G18" s="501" t="s">
        <v>470</v>
      </c>
      <c r="H18" s="501" t="s">
        <v>471</v>
      </c>
      <c r="I18" s="45"/>
      <c r="J18" s="930"/>
    </row>
    <row r="19" spans="2:10" ht="15" customHeight="1" x14ac:dyDescent="0.25">
      <c r="B19" s="567" t="str">
        <f>IF('PCS - A1'!B16&lt;&gt;"",'PCS - A1'!B16,"")</f>
        <v/>
      </c>
      <c r="C19" s="567" t="str">
        <f>IF('PCS - A1'!C16&lt;&gt;"",'PCS - A1'!C16,"")</f>
        <v>Admin support CLA EUSPA HQ Prague</v>
      </c>
      <c r="D19" s="914"/>
      <c r="E19" s="575" t="str">
        <f t="shared" ref="E19:E30" si="0">IF(F19&gt;0, G19/F19, "")</f>
        <v/>
      </c>
      <c r="F19" s="576">
        <f>IFERROR(VLOOKUP(B19,'PCS - A1'!$B$16:$E$27,4,FALSE),0)</f>
        <v>0</v>
      </c>
      <c r="G19" s="447">
        <v>0</v>
      </c>
      <c r="H19" s="575">
        <f>IFERROR(VLOOKUP(B19,'PCS - A1'!$B$16:$H$27,7,FALSE),0)</f>
        <v>0</v>
      </c>
      <c r="I19" s="47"/>
      <c r="J19" s="931">
        <f>IF(G19&gt;0, G19*H19, 0)</f>
        <v>0</v>
      </c>
    </row>
    <row r="20" spans="2:10" ht="15" customHeight="1" x14ac:dyDescent="0.25">
      <c r="B20" s="567" t="str">
        <f>IF('PCS - A1'!B17&lt;&gt;"",'PCS - A1'!B17,"")</f>
        <v/>
      </c>
      <c r="C20" s="567" t="str">
        <f>IF('PCS - A1'!C17&lt;&gt;"",'PCS - A1'!C17,"")</f>
        <v xml:space="preserve">Admin support CLA EUSPA Saint-Germain-en-Laye, Paris </v>
      </c>
      <c r="D20" s="914"/>
      <c r="E20" s="575" t="str">
        <f t="shared" si="0"/>
        <v/>
      </c>
      <c r="F20" s="576">
        <f>IFERROR(VLOOKUP(B20,'PCS - A1'!$B$16:$E$27,4,FALSE),0)</f>
        <v>0</v>
      </c>
      <c r="G20" s="447">
        <v>0</v>
      </c>
      <c r="H20" s="575">
        <f>IFERROR(VLOOKUP(B20,'PCS - A1'!$B$16:$H$27,7,FALSE),0)</f>
        <v>0</v>
      </c>
      <c r="I20" s="47"/>
      <c r="J20" s="931">
        <f>IF(G20&gt;0, G20*H20, 0)</f>
        <v>0</v>
      </c>
    </row>
    <row r="21" spans="2:10" ht="15" customHeight="1" x14ac:dyDescent="0.25">
      <c r="B21" s="567" t="str">
        <f>IF('PCS - A1'!B18&lt;&gt;"",'PCS - A1'!B18,"")</f>
        <v/>
      </c>
      <c r="C21" s="567" t="str">
        <f>IF('PCS - A1'!C18&lt;&gt;"",'PCS - A1'!C18,"")</f>
        <v xml:space="preserve">Admin support CLA EUSPA Toulouse </v>
      </c>
      <c r="D21" s="914"/>
      <c r="E21" s="575" t="str">
        <f t="shared" si="0"/>
        <v/>
      </c>
      <c r="F21" s="576">
        <f>IFERROR(VLOOKUP(B21,'PCS - A1'!$B$16:$E$27,4,FALSE),0)</f>
        <v>0</v>
      </c>
      <c r="G21" s="447">
        <v>0</v>
      </c>
      <c r="H21" s="575">
        <f>IFERROR(VLOOKUP(B21,'PCS - A1'!$B$16:$H$27,7,FALSE),0)</f>
        <v>0</v>
      </c>
      <c r="I21" s="47"/>
      <c r="J21" s="931">
        <f t="shared" ref="J21:J30" si="1">IF(G21&gt;0, G21*H21, 0)</f>
        <v>0</v>
      </c>
    </row>
    <row r="22" spans="2:10" ht="15" customHeight="1" x14ac:dyDescent="0.25">
      <c r="B22" s="567" t="str">
        <f>IF('PCS - A1'!B19&lt;&gt;"",'PCS - A1'!B19,"")</f>
        <v/>
      </c>
      <c r="C22" s="567" t="str">
        <f>IF('PCS - A1'!C19&lt;&gt;"",'PCS - A1'!C19,"")</f>
        <v xml:space="preserve">Admin support CLA EUSPA Madrid </v>
      </c>
      <c r="D22" s="914"/>
      <c r="E22" s="575" t="str">
        <f t="shared" si="0"/>
        <v/>
      </c>
      <c r="F22" s="576">
        <f>IFERROR(VLOOKUP(B22,'PCS - A1'!$B$16:$E$27,4,FALSE),0)</f>
        <v>0</v>
      </c>
      <c r="G22" s="447">
        <v>0</v>
      </c>
      <c r="H22" s="575">
        <f>IFERROR(VLOOKUP(B22,'PCS - A1'!$B$16:$H$27,7,FALSE),0)</f>
        <v>0</v>
      </c>
      <c r="I22" s="47"/>
      <c r="J22" s="931">
        <f t="shared" si="1"/>
        <v>0</v>
      </c>
    </row>
    <row r="23" spans="2:10" ht="15" customHeight="1" x14ac:dyDescent="0.25">
      <c r="B23" s="567" t="str">
        <f>IF('PCS - A1'!B20&lt;&gt;"",'PCS - A1'!B20,"")</f>
        <v/>
      </c>
      <c r="C23" s="567" t="str">
        <f>IF('PCS - A1'!C20&lt;&gt;"",'PCS - A1'!C20,"")</f>
        <v/>
      </c>
      <c r="D23" s="914"/>
      <c r="E23" s="575" t="str">
        <f t="shared" si="0"/>
        <v/>
      </c>
      <c r="F23" s="576">
        <f>IFERROR(VLOOKUP(B23,'PCS - A1'!$B$16:$E$27,4,FALSE),0)</f>
        <v>0</v>
      </c>
      <c r="G23" s="447">
        <v>0</v>
      </c>
      <c r="H23" s="575">
        <f>IFERROR(VLOOKUP(B23,'PCS - A1'!$B$16:$H$27,7,FALSE),0)</f>
        <v>0</v>
      </c>
      <c r="I23" s="47"/>
      <c r="J23" s="931">
        <f t="shared" si="1"/>
        <v>0</v>
      </c>
    </row>
    <row r="24" spans="2:10" ht="15" customHeight="1" x14ac:dyDescent="0.25">
      <c r="B24" s="567" t="str">
        <f>IF('PCS - A1'!B21&lt;&gt;"",'PCS - A1'!B21,"")</f>
        <v/>
      </c>
      <c r="C24" s="567" t="str">
        <f>IF('PCS - A1'!C21&lt;&gt;"",'PCS - A1'!C21,"")</f>
        <v/>
      </c>
      <c r="D24" s="914"/>
      <c r="E24" s="575" t="str">
        <f t="shared" si="0"/>
        <v/>
      </c>
      <c r="F24" s="576">
        <f>IFERROR(VLOOKUP(B24,'PCS - A1'!$B$16:$E$27,4,FALSE),0)</f>
        <v>0</v>
      </c>
      <c r="G24" s="447">
        <v>0</v>
      </c>
      <c r="H24" s="575">
        <f>IFERROR(VLOOKUP(B24,'PCS - A1'!$B$16:$H$27,7,FALSE),0)</f>
        <v>0</v>
      </c>
      <c r="I24" s="47"/>
      <c r="J24" s="931">
        <f t="shared" si="1"/>
        <v>0</v>
      </c>
    </row>
    <row r="25" spans="2:10" ht="15" customHeight="1" x14ac:dyDescent="0.25">
      <c r="B25" s="567" t="str">
        <f>IF('PCS - A1'!B22&lt;&gt;"",'PCS - A1'!B22,"")</f>
        <v/>
      </c>
      <c r="C25" s="567" t="str">
        <f>IF('PCS - A1'!C22&lt;&gt;"",'PCS - A1'!C22,"")</f>
        <v/>
      </c>
      <c r="D25" s="914"/>
      <c r="E25" s="575" t="str">
        <f t="shared" si="0"/>
        <v/>
      </c>
      <c r="F25" s="576">
        <f>IFERROR(VLOOKUP(B25,'PCS - A1'!$B$16:$E$27,4,FALSE),0)</f>
        <v>0</v>
      </c>
      <c r="G25" s="447">
        <v>0</v>
      </c>
      <c r="H25" s="575">
        <f>IFERROR(VLOOKUP(B25,'PCS - A1'!$B$16:$H$27,7,FALSE),0)</f>
        <v>0</v>
      </c>
      <c r="I25" s="47"/>
      <c r="J25" s="931">
        <f t="shared" si="1"/>
        <v>0</v>
      </c>
    </row>
    <row r="26" spans="2:10" ht="15" customHeight="1" x14ac:dyDescent="0.25">
      <c r="B26" s="567" t="str">
        <f>IF('PCS - A1'!B23&lt;&gt;"",'PCS - A1'!B23,"")</f>
        <v/>
      </c>
      <c r="C26" s="567" t="str">
        <f>IF('PCS - A1'!C23&lt;&gt;"",'PCS - A1'!C23,"")</f>
        <v/>
      </c>
      <c r="D26" s="914"/>
      <c r="E26" s="575" t="str">
        <f t="shared" si="0"/>
        <v/>
      </c>
      <c r="F26" s="576">
        <f>IFERROR(VLOOKUP(B26,'PCS - A1'!$B$16:$E$27,4,FALSE),0)</f>
        <v>0</v>
      </c>
      <c r="G26" s="447">
        <v>0</v>
      </c>
      <c r="H26" s="575">
        <f>IFERROR(VLOOKUP(B26,'PCS - A1'!$B$16:$H$27,7,FALSE),0)</f>
        <v>0</v>
      </c>
      <c r="I26" s="47"/>
      <c r="J26" s="931">
        <f t="shared" si="1"/>
        <v>0</v>
      </c>
    </row>
    <row r="27" spans="2:10" ht="15" customHeight="1" x14ac:dyDescent="0.25">
      <c r="B27" s="567" t="str">
        <f>IF('PCS - A1'!B24&lt;&gt;"",'PCS - A1'!B24,"")</f>
        <v/>
      </c>
      <c r="C27" s="567" t="str">
        <f>IF('PCS - A1'!C24&lt;&gt;"",'PCS - A1'!C24,"")</f>
        <v/>
      </c>
      <c r="D27" s="914"/>
      <c r="E27" s="575" t="str">
        <f t="shared" si="0"/>
        <v/>
      </c>
      <c r="F27" s="576">
        <f>IFERROR(VLOOKUP(B27,'PCS - A1'!$B$16:$E$27,4,FALSE),0)</f>
        <v>0</v>
      </c>
      <c r="G27" s="447">
        <v>0</v>
      </c>
      <c r="H27" s="575">
        <f>IFERROR(VLOOKUP(B27,'PCS - A1'!$B$16:$H$27,7,FALSE),0)</f>
        <v>0</v>
      </c>
      <c r="I27" s="47"/>
      <c r="J27" s="931">
        <f t="shared" si="1"/>
        <v>0</v>
      </c>
    </row>
    <row r="28" spans="2:10" ht="15" customHeight="1" x14ac:dyDescent="0.25">
      <c r="B28" s="567" t="str">
        <f>IF('PCS - A1'!B25&lt;&gt;"",'PCS - A1'!B25,"")</f>
        <v/>
      </c>
      <c r="C28" s="567" t="str">
        <f>IF('PCS - A1'!C25&lt;&gt;"",'PCS - A1'!C25,"")</f>
        <v/>
      </c>
      <c r="D28" s="914"/>
      <c r="E28" s="575" t="str">
        <f t="shared" si="0"/>
        <v/>
      </c>
      <c r="F28" s="576">
        <f>IFERROR(VLOOKUP(B28,'PCS - A1'!$B$16:$E$27,4,FALSE),0)</f>
        <v>0</v>
      </c>
      <c r="G28" s="447">
        <v>0</v>
      </c>
      <c r="H28" s="575">
        <f>IFERROR(VLOOKUP(B28,'PCS - A1'!$B$16:$H$27,7,FALSE),0)</f>
        <v>0</v>
      </c>
      <c r="I28" s="47"/>
      <c r="J28" s="931">
        <f t="shared" si="1"/>
        <v>0</v>
      </c>
    </row>
    <row r="29" spans="2:10" ht="15" customHeight="1" x14ac:dyDescent="0.25">
      <c r="B29" s="567" t="str">
        <f>IF('PCS - A1'!B26&lt;&gt;"",'PCS - A1'!B26,"")</f>
        <v/>
      </c>
      <c r="C29" s="567" t="str">
        <f>IF('PCS - A1'!C26&lt;&gt;"",'PCS - A1'!C26,"")</f>
        <v/>
      </c>
      <c r="D29" s="914"/>
      <c r="E29" s="575" t="str">
        <f t="shared" si="0"/>
        <v/>
      </c>
      <c r="F29" s="576">
        <f>IFERROR(VLOOKUP(B29,'PCS - A1'!$B$16:$E$27,4,FALSE),0)</f>
        <v>0</v>
      </c>
      <c r="G29" s="447">
        <v>0</v>
      </c>
      <c r="H29" s="575">
        <f>IFERROR(VLOOKUP(B29,'PCS - A1'!$B$16:$H$27,7,FALSE),0)</f>
        <v>0</v>
      </c>
      <c r="I29" s="47"/>
      <c r="J29" s="931">
        <f t="shared" si="1"/>
        <v>0</v>
      </c>
    </row>
    <row r="30" spans="2:10" ht="15" customHeight="1" thickBot="1" x14ac:dyDescent="0.3">
      <c r="B30" s="567" t="str">
        <f>IF('PCS - A1'!B27&lt;&gt;"",'PCS - A1'!B27,"")</f>
        <v/>
      </c>
      <c r="C30" s="567" t="str">
        <f>IF('PCS - A1'!C27&lt;&gt;"",'PCS - A1'!C27,"")</f>
        <v/>
      </c>
      <c r="D30" s="914"/>
      <c r="E30" s="575" t="str">
        <f t="shared" si="0"/>
        <v/>
      </c>
      <c r="F30" s="576">
        <f>IFERROR(VLOOKUP(B30,'PCS - A1'!$B$16:$E$27,4,FALSE),0)</f>
        <v>0</v>
      </c>
      <c r="G30" s="447">
        <v>0</v>
      </c>
      <c r="H30" s="575">
        <f>IFERROR(VLOOKUP(B30,'PCS - A1'!$B$16:$H$27,7,FALSE),0)</f>
        <v>0</v>
      </c>
      <c r="I30" s="47"/>
      <c r="J30" s="931">
        <f t="shared" si="1"/>
        <v>0</v>
      </c>
    </row>
    <row r="31" spans="2:10" ht="15.9" customHeight="1" thickBot="1" x14ac:dyDescent="0.3">
      <c r="B31" s="48">
        <v>1</v>
      </c>
      <c r="C31" s="49" t="s">
        <v>472</v>
      </c>
      <c r="D31" s="49"/>
      <c r="E31" s="426">
        <f>SUM(E19:E30)</f>
        <v>0</v>
      </c>
      <c r="F31" s="229"/>
      <c r="G31" s="427">
        <f>SUM(G19:G30)</f>
        <v>0</v>
      </c>
      <c r="H31" s="230"/>
      <c r="I31" s="50" t="s">
        <v>473</v>
      </c>
      <c r="J31" s="628">
        <f>SUM(J19:J30)</f>
        <v>0</v>
      </c>
    </row>
    <row r="32" spans="2:10" ht="15.9" customHeight="1" x14ac:dyDescent="0.25">
      <c r="B32" s="688"/>
      <c r="C32" s="51" t="s">
        <v>474</v>
      </c>
      <c r="D32" s="52"/>
      <c r="E32" s="53"/>
      <c r="F32" s="686"/>
      <c r="G32" s="686"/>
      <c r="H32" s="689"/>
      <c r="I32" s="685"/>
      <c r="J32" s="690"/>
    </row>
    <row r="33" spans="2:10" ht="22.8" x14ac:dyDescent="0.25">
      <c r="B33" s="932" t="s">
        <v>351</v>
      </c>
      <c r="C33" s="933" t="s">
        <v>352</v>
      </c>
      <c r="D33" s="934"/>
      <c r="E33" s="906"/>
      <c r="F33" s="54" t="s">
        <v>475</v>
      </c>
      <c r="G33" s="55" t="s">
        <v>476</v>
      </c>
      <c r="H33" s="935" t="s">
        <v>477</v>
      </c>
      <c r="I33" s="45"/>
      <c r="J33" s="469"/>
    </row>
    <row r="34" spans="2:10" ht="15" customHeight="1" x14ac:dyDescent="0.25">
      <c r="B34" s="567" t="str">
        <f>IF('PCS - A1'!B30&lt;&gt;"",'PCS - A1'!B30,"")</f>
        <v/>
      </c>
      <c r="C34" s="577" t="str">
        <f>IF('PCS - A1'!C30&lt;&gt;"",'PCS - A1'!C30,"")</f>
        <v/>
      </c>
      <c r="D34" s="231"/>
      <c r="E34" s="232"/>
      <c r="F34" s="576">
        <f>'PCS - A1'!F30</f>
        <v>0</v>
      </c>
      <c r="G34" s="89"/>
      <c r="H34" s="547">
        <f>IFERROR(VLOOKUP(B34,'PCS - A1'!$B$30:$H$34,7,FALSE),0)</f>
        <v>0</v>
      </c>
      <c r="I34" s="47"/>
      <c r="J34" s="936">
        <f>IF(G34&gt;0, G34*H34, 0)</f>
        <v>0</v>
      </c>
    </row>
    <row r="35" spans="2:10" ht="15" customHeight="1" x14ac:dyDescent="0.25">
      <c r="B35" s="567" t="str">
        <f>IF('PCS - A1'!B31&lt;&gt;"",'PCS - A1'!B31,"")</f>
        <v/>
      </c>
      <c r="C35" s="577" t="str">
        <f>IF('PCS - A1'!C31&lt;&gt;"",'PCS - A1'!C31,"")</f>
        <v/>
      </c>
      <c r="D35" s="233"/>
      <c r="E35" s="234"/>
      <c r="F35" s="576">
        <f>'PCS - A1'!F31</f>
        <v>0</v>
      </c>
      <c r="G35" s="89"/>
      <c r="H35" s="547">
        <f>IFERROR(VLOOKUP(B35,'PCS - A1'!$B$30:$H$34,7,FALSE),0)</f>
        <v>0</v>
      </c>
      <c r="I35" s="47"/>
      <c r="J35" s="936">
        <f>IF(G35&gt;0, G35*H35, 0)</f>
        <v>0</v>
      </c>
    </row>
    <row r="36" spans="2:10" ht="15" customHeight="1" x14ac:dyDescent="0.25">
      <c r="B36" s="567" t="str">
        <f>IF('PCS - A1'!B32&lt;&gt;"",'PCS - A1'!B32,"")</f>
        <v/>
      </c>
      <c r="C36" s="577" t="str">
        <f>IF('PCS - A1'!C32&lt;&gt;"",'PCS - A1'!C32,"")</f>
        <v/>
      </c>
      <c r="D36" s="233"/>
      <c r="E36" s="234"/>
      <c r="F36" s="576">
        <f>'PCS - A1'!F32</f>
        <v>0</v>
      </c>
      <c r="G36" s="89"/>
      <c r="H36" s="547">
        <f>IFERROR(VLOOKUP(B36,'PCS - A1'!$B$30:$H$34,7,FALSE),0)</f>
        <v>0</v>
      </c>
      <c r="I36" s="47"/>
      <c r="J36" s="936">
        <f>IF(G36&gt;0, G36*H36, 0)</f>
        <v>0</v>
      </c>
    </row>
    <row r="37" spans="2:10" ht="15" customHeight="1" x14ac:dyDescent="0.25">
      <c r="B37" s="567" t="str">
        <f>IF('PCS - A1'!B33&lt;&gt;"",'PCS - A1'!B33,"")</f>
        <v/>
      </c>
      <c r="C37" s="577" t="str">
        <f>IF('PCS - A1'!C33&lt;&gt;"",'PCS - A1'!C33,"")</f>
        <v/>
      </c>
      <c r="D37" s="233"/>
      <c r="E37" s="234"/>
      <c r="F37" s="576">
        <f>'PCS - A1'!F33</f>
        <v>0</v>
      </c>
      <c r="G37" s="89"/>
      <c r="H37" s="547">
        <f>IFERROR(VLOOKUP(B37,'PCS - A1'!$B$30:$H$34,7,FALSE),0)</f>
        <v>0</v>
      </c>
      <c r="I37" s="47"/>
      <c r="J37" s="936">
        <f>IF(G37&gt;0, G37*H37, 0)</f>
        <v>0</v>
      </c>
    </row>
    <row r="38" spans="2:10" ht="15" customHeight="1" thickBot="1" x14ac:dyDescent="0.3">
      <c r="B38" s="567" t="str">
        <f>IF('PCS - A1'!B34&lt;&gt;"",'PCS - A1'!B34,"")</f>
        <v/>
      </c>
      <c r="C38" s="577" t="str">
        <f>IF('PCS - A1'!C34&lt;&gt;"",'PCS - A1'!C34,"")</f>
        <v/>
      </c>
      <c r="D38" s="502"/>
      <c r="E38" s="503"/>
      <c r="F38" s="576">
        <f>'PCS - A1'!F34</f>
        <v>0</v>
      </c>
      <c r="G38" s="504"/>
      <c r="H38" s="547">
        <f>IFERROR(VLOOKUP(B38,'PCS - A1'!$B$30:$H$34,7,FALSE),0)</f>
        <v>0</v>
      </c>
      <c r="I38" s="203"/>
      <c r="J38" s="936">
        <f>IF(G38&gt;0, G38*H38, 0)</f>
        <v>0</v>
      </c>
    </row>
    <row r="39" spans="2:10" ht="15.9" customHeight="1" thickBot="1" x14ac:dyDescent="0.3">
      <c r="B39" s="48">
        <v>2</v>
      </c>
      <c r="C39" s="240" t="s">
        <v>478</v>
      </c>
      <c r="D39" s="56"/>
      <c r="E39" s="57"/>
      <c r="F39" s="235"/>
      <c r="G39" s="236"/>
      <c r="H39" s="230"/>
      <c r="I39" s="50" t="s">
        <v>479</v>
      </c>
      <c r="J39" s="628">
        <f>SUM(J34:J38)</f>
        <v>0</v>
      </c>
    </row>
    <row r="40" spans="2:10" ht="22.8" x14ac:dyDescent="0.25">
      <c r="B40" s="688"/>
      <c r="C40" s="691" t="s">
        <v>480</v>
      </c>
      <c r="D40" s="58"/>
      <c r="E40" s="505" t="s">
        <v>481</v>
      </c>
      <c r="F40" s="506" t="s">
        <v>482</v>
      </c>
      <c r="G40" s="505" t="s">
        <v>483</v>
      </c>
      <c r="H40" s="59"/>
      <c r="I40" s="60"/>
      <c r="J40" s="629"/>
    </row>
    <row r="41" spans="2:10" ht="15" customHeight="1" x14ac:dyDescent="0.25">
      <c r="B41" s="507">
        <v>3.1</v>
      </c>
      <c r="C41" s="61" t="s">
        <v>360</v>
      </c>
      <c r="D41" s="937"/>
      <c r="E41" s="578"/>
      <c r="F41" s="418">
        <f>'PCS - A1'!H37</f>
        <v>0</v>
      </c>
      <c r="G41" s="938">
        <f>IF(E41&gt;0, E41*F41, 0)</f>
        <v>0</v>
      </c>
      <c r="H41" s="419"/>
      <c r="I41" s="47"/>
      <c r="J41" s="931">
        <f>IF(E41&gt;0, E41+G41, 0)</f>
        <v>0</v>
      </c>
    </row>
    <row r="42" spans="2:10" ht="15" customHeight="1" x14ac:dyDescent="0.25">
      <c r="B42" s="507">
        <v>3.2</v>
      </c>
      <c r="C42" s="914" t="s">
        <v>361</v>
      </c>
      <c r="D42" s="937"/>
      <c r="E42" s="578"/>
      <c r="F42" s="418">
        <f>'PCS - A1'!H38</f>
        <v>0</v>
      </c>
      <c r="G42" s="938">
        <f t="shared" ref="G42:G49" si="2">IF(E42&gt;0, E42*F42, 0)</f>
        <v>0</v>
      </c>
      <c r="H42" s="419"/>
      <c r="I42" s="47"/>
      <c r="J42" s="931">
        <f t="shared" ref="J42:J49" si="3">IF(E42&gt;0, E42+G42, 0)</f>
        <v>0</v>
      </c>
    </row>
    <row r="43" spans="2:10" ht="15" customHeight="1" x14ac:dyDescent="0.25">
      <c r="B43" s="507">
        <v>3.3</v>
      </c>
      <c r="C43" s="914" t="s">
        <v>362</v>
      </c>
      <c r="D43" s="937"/>
      <c r="E43" s="578"/>
      <c r="F43" s="418">
        <f>'PCS - A1'!H39</f>
        <v>0</v>
      </c>
      <c r="G43" s="938">
        <f t="shared" si="2"/>
        <v>0</v>
      </c>
      <c r="H43" s="419"/>
      <c r="I43" s="47"/>
      <c r="J43" s="931">
        <f t="shared" si="3"/>
        <v>0</v>
      </c>
    </row>
    <row r="44" spans="2:10" ht="15" customHeight="1" x14ac:dyDescent="0.25">
      <c r="B44" s="507">
        <v>3.4</v>
      </c>
      <c r="C44" s="914" t="s">
        <v>484</v>
      </c>
      <c r="D44" s="937"/>
      <c r="E44" s="578"/>
      <c r="F44" s="418">
        <f>'PCS - A1'!H40</f>
        <v>0</v>
      </c>
      <c r="G44" s="938">
        <f t="shared" si="2"/>
        <v>0</v>
      </c>
      <c r="H44" s="419"/>
      <c r="I44" s="47"/>
      <c r="J44" s="931">
        <f t="shared" si="3"/>
        <v>0</v>
      </c>
    </row>
    <row r="45" spans="2:10" ht="15" customHeight="1" x14ac:dyDescent="0.25">
      <c r="B45" s="507">
        <v>3.5</v>
      </c>
      <c r="C45" s="914" t="s">
        <v>364</v>
      </c>
      <c r="D45" s="937"/>
      <c r="E45" s="578"/>
      <c r="F45" s="418">
        <f>'PCS - A1'!H41</f>
        <v>0</v>
      </c>
      <c r="G45" s="938">
        <f t="shared" si="2"/>
        <v>0</v>
      </c>
      <c r="H45" s="419"/>
      <c r="I45" s="47"/>
      <c r="J45" s="931">
        <f t="shared" si="3"/>
        <v>0</v>
      </c>
    </row>
    <row r="46" spans="2:10" ht="15" customHeight="1" x14ac:dyDescent="0.25">
      <c r="B46" s="507">
        <v>3.6</v>
      </c>
      <c r="C46" s="914" t="s">
        <v>485</v>
      </c>
      <c r="D46" s="939"/>
      <c r="E46" s="578"/>
      <c r="F46" s="418">
        <f>'PCS - A1'!H42</f>
        <v>0</v>
      </c>
      <c r="G46" s="938">
        <f t="shared" si="2"/>
        <v>0</v>
      </c>
      <c r="H46" s="419"/>
      <c r="I46" s="47"/>
      <c r="J46" s="931">
        <f t="shared" si="3"/>
        <v>0</v>
      </c>
    </row>
    <row r="47" spans="2:10" ht="15" customHeight="1" x14ac:dyDescent="0.25">
      <c r="B47" s="507">
        <v>3.7</v>
      </c>
      <c r="C47" s="914" t="s">
        <v>486</v>
      </c>
      <c r="D47" s="937"/>
      <c r="E47" s="578"/>
      <c r="F47" s="418">
        <f>'PCS - A1'!H43</f>
        <v>0</v>
      </c>
      <c r="G47" s="938">
        <f t="shared" si="2"/>
        <v>0</v>
      </c>
      <c r="H47" s="419"/>
      <c r="I47" s="47"/>
      <c r="J47" s="931">
        <f t="shared" si="3"/>
        <v>0</v>
      </c>
    </row>
    <row r="48" spans="2:10" ht="15" customHeight="1" x14ac:dyDescent="0.25">
      <c r="B48" s="507">
        <v>3.8</v>
      </c>
      <c r="C48" s="914" t="s">
        <v>487</v>
      </c>
      <c r="D48" s="937"/>
      <c r="E48" s="578"/>
      <c r="F48" s="418">
        <f>'PCS - A1'!H44</f>
        <v>0</v>
      </c>
      <c r="G48" s="938">
        <f t="shared" si="2"/>
        <v>0</v>
      </c>
      <c r="H48" s="419"/>
      <c r="I48" s="47"/>
      <c r="J48" s="931">
        <f t="shared" si="3"/>
        <v>0</v>
      </c>
    </row>
    <row r="49" spans="2:12" ht="15" customHeight="1" x14ac:dyDescent="0.25">
      <c r="B49" s="507">
        <v>3.9</v>
      </c>
      <c r="C49" s="914" t="s">
        <v>368</v>
      </c>
      <c r="D49" s="937"/>
      <c r="E49" s="578"/>
      <c r="F49" s="418">
        <f>'PCS - A1'!H45</f>
        <v>0</v>
      </c>
      <c r="G49" s="938">
        <f t="shared" si="2"/>
        <v>0</v>
      </c>
      <c r="H49" s="419"/>
      <c r="I49" s="47"/>
      <c r="J49" s="931">
        <f t="shared" si="3"/>
        <v>0</v>
      </c>
    </row>
    <row r="50" spans="2:12" ht="15" customHeight="1" x14ac:dyDescent="0.25">
      <c r="B50" s="507"/>
      <c r="C50" s="914"/>
      <c r="D50" s="937"/>
      <c r="E50" s="940"/>
      <c r="F50" s="418"/>
      <c r="G50" s="941" t="str">
        <f t="shared" ref="G50:G51" si="4">IF(E50&gt;0, E50*F50, "")</f>
        <v/>
      </c>
      <c r="H50" s="419"/>
      <c r="I50" s="47"/>
      <c r="J50" s="942"/>
    </row>
    <row r="51" spans="2:12" ht="15" customHeight="1" thickBot="1" x14ac:dyDescent="0.3">
      <c r="B51" s="943"/>
      <c r="C51" s="944"/>
      <c r="D51" s="945"/>
      <c r="E51" s="946"/>
      <c r="F51" s="947"/>
      <c r="G51" s="948" t="str">
        <f t="shared" si="4"/>
        <v/>
      </c>
      <c r="H51" s="949"/>
      <c r="I51" s="950"/>
      <c r="J51" s="951"/>
    </row>
    <row r="52" spans="2:12" ht="15" customHeight="1" thickBot="1" x14ac:dyDescent="0.3">
      <c r="B52" s="48">
        <v>3</v>
      </c>
      <c r="C52" s="62" t="s">
        <v>488</v>
      </c>
      <c r="D52" s="63"/>
      <c r="E52" s="425">
        <f>SUM(E41:E51)</f>
        <v>0</v>
      </c>
      <c r="F52" s="235"/>
      <c r="G52" s="425">
        <f>SUM(G41:G51)</f>
        <v>0</v>
      </c>
      <c r="H52" s="235"/>
      <c r="I52" s="50" t="s">
        <v>489</v>
      </c>
      <c r="J52" s="630">
        <f>SUM(J41:J51)</f>
        <v>0</v>
      </c>
    </row>
    <row r="53" spans="2:12" s="4" customFormat="1" ht="15.9" customHeight="1" thickBot="1" x14ac:dyDescent="0.3">
      <c r="B53" s="48">
        <v>4</v>
      </c>
      <c r="C53" s="64" t="s">
        <v>490</v>
      </c>
      <c r="D53" s="64"/>
      <c r="E53" s="237"/>
      <c r="F53" s="238"/>
      <c r="G53" s="239"/>
      <c r="H53" s="76" t="s">
        <v>491</v>
      </c>
      <c r="I53" s="65" t="s">
        <v>492</v>
      </c>
      <c r="J53" s="631">
        <f>J31+J39+J52</f>
        <v>0</v>
      </c>
    </row>
    <row r="54" spans="2:12" ht="15.9" customHeight="1" x14ac:dyDescent="0.25">
      <c r="B54" s="508"/>
      <c r="C54" s="691" t="s">
        <v>369</v>
      </c>
      <c r="D54" s="952"/>
      <c r="E54" s="953" t="s">
        <v>493</v>
      </c>
      <c r="F54" s="954"/>
      <c r="G54" s="955" t="s">
        <v>494</v>
      </c>
      <c r="H54" s="956" t="s">
        <v>495</v>
      </c>
      <c r="I54" s="957"/>
      <c r="J54" s="942"/>
    </row>
    <row r="55" spans="2:12" ht="15.9" customHeight="1" x14ac:dyDescent="0.25">
      <c r="B55" s="507">
        <v>5</v>
      </c>
      <c r="C55" s="958" t="s">
        <v>371</v>
      </c>
      <c r="D55" s="937"/>
      <c r="E55" s="959"/>
      <c r="F55" s="960"/>
      <c r="G55" s="961">
        <v>0</v>
      </c>
      <c r="H55" s="962">
        <f>'PCS - A1'!H50</f>
        <v>0</v>
      </c>
      <c r="I55" s="957" t="s">
        <v>496</v>
      </c>
      <c r="J55" s="931">
        <f>IF(G55&gt;0, G55*H55, 0)</f>
        <v>0</v>
      </c>
    </row>
    <row r="56" spans="2:12" ht="15.9" customHeight="1" x14ac:dyDescent="0.25">
      <c r="B56" s="507">
        <v>6</v>
      </c>
      <c r="C56" s="958" t="str">
        <f>'PCS - A1'!C51</f>
        <v xml:space="preserve">Risk margin </v>
      </c>
      <c r="D56" s="937"/>
      <c r="E56" s="959"/>
      <c r="F56" s="960"/>
      <c r="G56" s="961">
        <v>0</v>
      </c>
      <c r="H56" s="962">
        <f>'PCS - A1'!H51</f>
        <v>0</v>
      </c>
      <c r="I56" s="957" t="s">
        <v>497</v>
      </c>
      <c r="J56" s="931">
        <f>IF(G56&gt;0, G56*H56, 0)</f>
        <v>0</v>
      </c>
    </row>
    <row r="57" spans="2:12" ht="15.9" customHeight="1" thickBot="1" x14ac:dyDescent="0.3">
      <c r="B57" s="66">
        <v>7</v>
      </c>
      <c r="C57" s="958" t="str">
        <f>'PCS - A1'!C52</f>
        <v xml:space="preserve">Other </v>
      </c>
      <c r="D57" s="937"/>
      <c r="E57" s="204"/>
      <c r="F57" s="509"/>
      <c r="G57" s="961">
        <v>0</v>
      </c>
      <c r="H57" s="962">
        <f>'PCS - A1'!H52</f>
        <v>0</v>
      </c>
      <c r="I57" s="957" t="s">
        <v>498</v>
      </c>
      <c r="J57" s="931">
        <f>IF(G57&gt;0, G57*H57, 0)</f>
        <v>0</v>
      </c>
    </row>
    <row r="58" spans="2:12" s="4" customFormat="1" ht="15.9" customHeight="1" thickBot="1" x14ac:dyDescent="0.3">
      <c r="B58" s="48">
        <v>8</v>
      </c>
      <c r="C58" s="75" t="s">
        <v>499</v>
      </c>
      <c r="D58" s="64"/>
      <c r="E58" s="64"/>
      <c r="F58" s="64"/>
      <c r="G58" s="64"/>
      <c r="H58" s="76" t="s">
        <v>500</v>
      </c>
      <c r="I58" s="65" t="s">
        <v>501</v>
      </c>
      <c r="J58" s="631">
        <f>J53+SUM(J55:J57)</f>
        <v>0</v>
      </c>
    </row>
    <row r="59" spans="2:12" s="4" customFormat="1" ht="15.9" customHeight="1" x14ac:dyDescent="0.25">
      <c r="B59" s="692"/>
      <c r="C59" s="693"/>
      <c r="D59" s="694"/>
      <c r="E59" s="695" t="s">
        <v>493</v>
      </c>
      <c r="F59" s="696"/>
      <c r="G59" s="697" t="s">
        <v>494</v>
      </c>
      <c r="H59" s="698" t="s">
        <v>502</v>
      </c>
      <c r="I59" s="699"/>
      <c r="J59" s="510"/>
      <c r="K59" s="30"/>
      <c r="L59" s="34"/>
    </row>
    <row r="60" spans="2:12" ht="20.100000000000001" customHeight="1" thickBot="1" x14ac:dyDescent="0.3">
      <c r="B60" s="67">
        <v>9</v>
      </c>
      <c r="C60" s="511" t="s">
        <v>503</v>
      </c>
      <c r="D60" s="512"/>
      <c r="E60" s="205"/>
      <c r="F60" s="513"/>
      <c r="G60" s="448">
        <v>0</v>
      </c>
      <c r="H60" s="962">
        <f>'PCS - A1'!H53</f>
        <v>0</v>
      </c>
      <c r="I60" s="206" t="s">
        <v>504</v>
      </c>
      <c r="J60" s="632">
        <f>G60*H60</f>
        <v>0</v>
      </c>
    </row>
    <row r="61" spans="2:12" s="68" customFormat="1" ht="20.100000000000001" customHeight="1" x14ac:dyDescent="0.25">
      <c r="B61" s="700">
        <v>10</v>
      </c>
      <c r="C61" s="683" t="s">
        <v>505</v>
      </c>
      <c r="D61" s="683"/>
      <c r="E61" s="683"/>
      <c r="F61" s="683"/>
      <c r="G61" s="683"/>
      <c r="H61" s="701"/>
      <c r="I61" s="702" t="s">
        <v>506</v>
      </c>
      <c r="J61" s="633">
        <v>0</v>
      </c>
      <c r="L61" s="69"/>
    </row>
    <row r="62" spans="2:12" s="68" customFormat="1" ht="20.100000000000001" customHeight="1" thickBot="1" x14ac:dyDescent="0.3">
      <c r="B62" s="70">
        <v>11</v>
      </c>
      <c r="C62" s="71" t="s">
        <v>507</v>
      </c>
      <c r="D62" s="71"/>
      <c r="E62" s="71"/>
      <c r="F62" s="71"/>
      <c r="G62" s="71"/>
      <c r="H62" s="72"/>
      <c r="I62" s="73" t="s">
        <v>508</v>
      </c>
      <c r="J62" s="634">
        <v>0</v>
      </c>
      <c r="L62" s="69"/>
    </row>
    <row r="63" spans="2:12" ht="20.100000000000001" customHeight="1" thickBot="1" x14ac:dyDescent="0.3">
      <c r="B63" s="74">
        <v>12</v>
      </c>
      <c r="C63" s="75" t="s">
        <v>509</v>
      </c>
      <c r="D63" s="75"/>
      <c r="E63" s="75"/>
      <c r="F63" s="75"/>
      <c r="G63" s="75"/>
      <c r="H63" s="76" t="s">
        <v>510</v>
      </c>
      <c r="I63" s="50" t="s">
        <v>511</v>
      </c>
      <c r="J63" s="635">
        <f>SUM(J58:J62)</f>
        <v>0</v>
      </c>
    </row>
    <row r="64" spans="2:12" s="77" customFormat="1" ht="20.100000000000001" customHeight="1" thickBot="1" x14ac:dyDescent="0.3">
      <c r="B64" s="703">
        <v>13</v>
      </c>
      <c r="C64" s="704" t="s">
        <v>512</v>
      </c>
      <c r="D64" s="705"/>
      <c r="E64" s="705"/>
      <c r="F64" s="705"/>
      <c r="G64" s="705"/>
      <c r="H64" s="706"/>
      <c r="I64" s="707" t="s">
        <v>513</v>
      </c>
      <c r="J64" s="636">
        <v>0</v>
      </c>
    </row>
    <row r="65" spans="1:11" s="77" customFormat="1" ht="20.100000000000001" customHeight="1" thickBot="1" x14ac:dyDescent="0.3">
      <c r="B65" s="78">
        <v>14</v>
      </c>
      <c r="C65" s="708" t="s">
        <v>514</v>
      </c>
      <c r="D65" s="708"/>
      <c r="E65" s="708"/>
      <c r="F65" s="708"/>
      <c r="G65" s="708"/>
      <c r="H65" s="708"/>
      <c r="I65" s="79" t="s">
        <v>515</v>
      </c>
      <c r="J65" s="636">
        <v>0</v>
      </c>
    </row>
    <row r="66" spans="1:11" s="83" customFormat="1" ht="30.15" customHeight="1" thickBot="1" x14ac:dyDescent="0.3">
      <c r="A66" s="38"/>
      <c r="B66" s="80">
        <v>15</v>
      </c>
      <c r="C66" s="81" t="s">
        <v>516</v>
      </c>
      <c r="D66" s="81"/>
      <c r="E66" s="81"/>
      <c r="F66" s="81"/>
      <c r="G66" s="81"/>
      <c r="H66" s="76" t="s">
        <v>517</v>
      </c>
      <c r="I66" s="82"/>
      <c r="J66" s="637">
        <f>SUM(J63:J64)-J65</f>
        <v>0</v>
      </c>
      <c r="K66" s="38"/>
    </row>
    <row r="67" spans="1:11" s="83" customFormat="1" ht="15.6" x14ac:dyDescent="0.25">
      <c r="A67" s="38"/>
      <c r="B67" s="84"/>
      <c r="C67" s="38"/>
      <c r="D67" s="38"/>
      <c r="E67" s="38"/>
      <c r="F67" s="38"/>
      <c r="G67" s="38"/>
      <c r="H67" s="85"/>
      <c r="I67" s="86"/>
      <c r="J67" s="86"/>
      <c r="K67" s="38"/>
    </row>
    <row r="68" spans="1:11" ht="12.75" customHeight="1" x14ac:dyDescent="0.25">
      <c r="B68" s="87"/>
      <c r="C68" s="87"/>
      <c r="D68" s="87"/>
      <c r="E68" s="87"/>
      <c r="F68" s="87"/>
      <c r="G68" s="87"/>
      <c r="H68" s="87"/>
      <c r="I68" s="87"/>
      <c r="J68" s="87"/>
    </row>
    <row r="69" spans="1:11" ht="12.75" customHeight="1" x14ac:dyDescent="0.25">
      <c r="B69" s="87"/>
      <c r="C69" s="87"/>
      <c r="D69" s="87"/>
      <c r="E69" s="87"/>
      <c r="F69" s="87"/>
      <c r="G69" s="87"/>
      <c r="H69" s="87"/>
      <c r="I69" s="87"/>
      <c r="J69" s="87"/>
    </row>
    <row r="70" spans="1:11" ht="16.5" customHeight="1" x14ac:dyDescent="0.25">
      <c r="B70" s="87"/>
      <c r="C70" s="87"/>
      <c r="D70" s="87"/>
      <c r="E70" s="87"/>
      <c r="F70" s="87"/>
      <c r="G70" s="87"/>
      <c r="H70" s="87"/>
      <c r="I70" s="87"/>
      <c r="J70" s="87"/>
    </row>
    <row r="71" spans="1:11" ht="12.75" customHeight="1" x14ac:dyDescent="0.25">
      <c r="B71" s="88"/>
    </row>
    <row r="72" spans="1:11" ht="12.75" customHeight="1" x14ac:dyDescent="0.25"/>
    <row r="73" spans="1:11" ht="12.75" customHeight="1" x14ac:dyDescent="0.25"/>
    <row r="74" spans="1:11" ht="12.75" customHeight="1" x14ac:dyDescent="0.25"/>
    <row r="75" spans="1:11" ht="12.75" customHeight="1" x14ac:dyDescent="0.25"/>
    <row r="76" spans="1:11" ht="12.75" customHeight="1" x14ac:dyDescent="0.25"/>
    <row r="77" spans="1:11" ht="12.75" customHeight="1" x14ac:dyDescent="0.25"/>
    <row r="78" spans="1:11" ht="12.75" customHeight="1" x14ac:dyDescent="0.25"/>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2.75" customHeight="1" x14ac:dyDescent="0.25"/>
    <row r="541" ht="12.75" customHeight="1" x14ac:dyDescent="0.25"/>
    <row r="542" ht="16.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3.6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3.65" customHeight="1" x14ac:dyDescent="0.25"/>
    <row r="658" ht="13.65" customHeight="1" x14ac:dyDescent="0.25"/>
    <row r="659" ht="13.65" customHeight="1" x14ac:dyDescent="0.25"/>
    <row r="660" ht="13.65" customHeight="1" x14ac:dyDescent="0.25"/>
    <row r="661" ht="13.65" customHeight="1" x14ac:dyDescent="0.25"/>
    <row r="662" ht="13.65" customHeight="1" x14ac:dyDescent="0.25"/>
    <row r="663" ht="13.65" customHeight="1" x14ac:dyDescent="0.25"/>
    <row r="664" ht="12.75" customHeight="1" x14ac:dyDescent="0.25"/>
    <row r="665" ht="12.75" customHeight="1" x14ac:dyDescent="0.25"/>
    <row r="666" ht="16.5" customHeight="1" x14ac:dyDescent="0.25"/>
    <row r="667" ht="12.75" customHeight="1" x14ac:dyDescent="0.25"/>
    <row r="668" ht="12.75" customHeight="1" x14ac:dyDescent="0.25"/>
    <row r="669" ht="12.75" customHeight="1" x14ac:dyDescent="0.25"/>
    <row r="670" ht="12.75" customHeight="1" x14ac:dyDescent="0.25"/>
    <row r="671" ht="15" customHeight="1" x14ac:dyDescent="0.25"/>
    <row r="672" ht="12.75" customHeight="1" x14ac:dyDescent="0.25"/>
    <row r="673" ht="12.75" customHeight="1" x14ac:dyDescent="0.25"/>
    <row r="674" ht="1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65" ht="12.75" customHeight="1" x14ac:dyDescent="0.25"/>
    <row r="1066" ht="12.75" customHeight="1" x14ac:dyDescent="0.25"/>
    <row r="1067" ht="13.65" customHeight="1" x14ac:dyDescent="0.25"/>
    <row r="1068" ht="12.75" customHeight="1" x14ac:dyDescent="0.25"/>
    <row r="1075"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9" ht="13.65" customHeight="1" x14ac:dyDescent="0.25"/>
    <row r="1090" ht="13.65" customHeight="1" x14ac:dyDescent="0.25"/>
    <row r="1091" ht="13.65" customHeight="1" x14ac:dyDescent="0.25"/>
    <row r="1092" ht="12.75" customHeight="1" x14ac:dyDescent="0.25"/>
    <row r="1093" ht="12.75" customHeight="1" x14ac:dyDescent="0.25"/>
    <row r="1094" ht="12.75" customHeight="1" x14ac:dyDescent="0.25"/>
    <row r="1095" ht="12.75" customHeight="1" x14ac:dyDescent="0.25"/>
    <row r="1098" ht="13.65" customHeight="1" x14ac:dyDescent="0.25"/>
    <row r="1099" ht="13.65" customHeight="1" x14ac:dyDescent="0.25"/>
    <row r="1100" ht="13.65" customHeight="1" x14ac:dyDescent="0.25"/>
    <row r="1101" ht="13.65" customHeight="1" x14ac:dyDescent="0.25"/>
    <row r="1102" ht="13.65" customHeight="1" x14ac:dyDescent="0.25"/>
    <row r="1103" ht="13.65" customHeight="1" x14ac:dyDescent="0.25"/>
    <row r="1105" ht="12.75" customHeight="1" x14ac:dyDescent="0.25"/>
    <row r="1106" ht="12.75" customHeight="1" x14ac:dyDescent="0.25"/>
  </sheetData>
  <sheetProtection formatCells="0" formatColumns="0" formatRows="0" insertRows="0" deleteRows="0"/>
  <customSheetViews>
    <customSheetView guid="{72D2C8F3-BE30-43C0-87E5-ECEB803C12C0}" scale="70" fitToPage="1">
      <selection activeCell="B18" sqref="B18:D18"/>
      <pageMargins left="0" right="0" top="0" bottom="0" header="0" footer="0"/>
      <printOptions horizontalCentered="1"/>
      <pageSetup paperSize="9" scale="69" orientation="portrait" r:id="rId1"/>
      <headerFooter alignWithMargins="0"/>
    </customSheetView>
    <customSheetView guid="{F4F80A2D-18C8-4FE7-82F4-0BDA4E4545A4}" showGridLines="0" fitToPage="1" topLeftCell="A10">
      <selection activeCell="D13" sqref="D13"/>
      <pageMargins left="0" right="0" top="0" bottom="0" header="0" footer="0"/>
      <printOptions horizontalCentered="1"/>
      <pageSetup paperSize="9" scale="67" orientation="portrait" r:id="rId2"/>
      <headerFooter alignWithMargins="0"/>
    </customSheetView>
  </customSheetViews>
  <conditionalFormatting sqref="J18:J66">
    <cfRule type="cellIs" dxfId="37" priority="1" stopIfTrue="1" operator="equal">
      <formula>0</formula>
    </cfRule>
    <cfRule type="cellIs" dxfId="36" priority="2" stopIfTrue="1" operator="lessThan">
      <formula>0</formula>
    </cfRule>
  </conditionalFormatting>
  <dataValidations count="3">
    <dataValidation type="list" allowBlank="1" showInputMessage="1" showErrorMessage="1" sqref="D9" xr:uid="{00000000-0002-0000-0400-000000000000}">
      <formula1>Type_of_Price</formula1>
    </dataValidation>
    <dataValidation type="list" operator="greaterThan" allowBlank="1" showInputMessage="1" showErrorMessage="1" sqref="N31" xr:uid="{EB518F47-04DA-4098-B3F3-DF814EDCDE0F}">
      <formula1>"1905,1906"</formula1>
    </dataValidation>
    <dataValidation type="list" allowBlank="1" showInputMessage="1" showErrorMessage="1" sqref="D12" xr:uid="{BFA9145E-58CF-4930-B3A1-05EA7C47CC76}">
      <formula1>Contract_Options</formula1>
    </dataValidation>
  </dataValidations>
  <printOptions horizontalCentered="1"/>
  <pageMargins left="0.25" right="0.25" top="0.75" bottom="0.75" header="0.3" footer="0.3"/>
  <pageSetup paperSize="9" scale="67"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66"/>
  <sheetViews>
    <sheetView topLeftCell="A12" zoomScale="85" zoomScaleNormal="85" workbookViewId="0">
      <selection activeCell="B9" sqref="B9:E9"/>
    </sheetView>
  </sheetViews>
  <sheetFormatPr defaultColWidth="9.109375" defaultRowHeight="13.2" x14ac:dyDescent="0.25"/>
  <cols>
    <col min="1" max="1" width="5.44140625" style="91" customWidth="1"/>
    <col min="2" max="2" width="19.5546875" style="91" customWidth="1"/>
    <col min="3" max="3" width="18.109375" style="91" customWidth="1"/>
    <col min="4" max="4" width="30.6640625" style="91" customWidth="1"/>
    <col min="5" max="5" width="15.44140625" style="91" customWidth="1"/>
    <col min="6" max="6" width="16.109375" style="91" customWidth="1"/>
    <col min="7" max="7" width="17.109375" style="91" customWidth="1"/>
    <col min="8" max="8" width="12.6640625" style="91" customWidth="1"/>
    <col min="9" max="9" width="17.109375" style="91" customWidth="1"/>
    <col min="10" max="16384" width="9.109375" style="91"/>
  </cols>
  <sheetData>
    <row r="1" spans="1:10" ht="13.8" thickBot="1" x14ac:dyDescent="0.3">
      <c r="B1" s="92"/>
      <c r="C1" s="92"/>
      <c r="D1" s="92"/>
      <c r="E1" s="92"/>
      <c r="F1" s="92"/>
      <c r="G1" s="92"/>
      <c r="H1" s="92"/>
      <c r="I1" s="92"/>
    </row>
    <row r="2" spans="1:10" ht="15.9" customHeight="1" x14ac:dyDescent="0.25">
      <c r="A2" s="93"/>
      <c r="B2" s="479" t="s">
        <v>36</v>
      </c>
      <c r="C2" s="514"/>
      <c r="D2" s="963" t="str">
        <f>""&amp;'General Instructions'!I5</f>
        <v>EUSPA/OP/16/25 - LOT 2</v>
      </c>
      <c r="E2" s="579"/>
      <c r="F2" s="579"/>
      <c r="G2" s="579"/>
      <c r="H2" s="579"/>
      <c r="I2" s="580"/>
      <c r="J2" s="1"/>
    </row>
    <row r="3" spans="1:10" ht="15.9" customHeight="1" x14ac:dyDescent="0.25">
      <c r="A3" s="93"/>
      <c r="B3" s="964" t="s">
        <v>6</v>
      </c>
      <c r="C3" s="965"/>
      <c r="D3" s="903" t="str">
        <f>""&amp;'General Instructions'!I6</f>
        <v>Administrative support services to EUSPA</v>
      </c>
      <c r="E3" s="966"/>
      <c r="F3" s="966"/>
      <c r="G3" s="966"/>
      <c r="H3" s="966"/>
      <c r="I3" s="967"/>
      <c r="J3" s="1"/>
    </row>
    <row r="4" spans="1:10" ht="15.9" customHeight="1" x14ac:dyDescent="0.25">
      <c r="A4" s="93"/>
      <c r="B4" s="815" t="s">
        <v>9</v>
      </c>
      <c r="C4" s="265"/>
      <c r="D4" s="568" t="str">
        <f>""&amp;'General Instructions'!I7</f>
        <v>Annex I.F.2</v>
      </c>
      <c r="E4" s="581"/>
      <c r="F4" s="581"/>
      <c r="G4" s="581"/>
      <c r="H4" s="581"/>
      <c r="I4" s="582"/>
      <c r="J4" s="1"/>
    </row>
    <row r="5" spans="1:10" ht="15.9" customHeight="1" thickBot="1" x14ac:dyDescent="0.3">
      <c r="A5" s="93"/>
      <c r="B5" s="226"/>
      <c r="C5" s="226"/>
      <c r="D5" s="226"/>
      <c r="E5" s="226"/>
      <c r="F5" s="226"/>
      <c r="G5" s="226"/>
      <c r="H5" s="43"/>
      <c r="I5" s="266"/>
      <c r="J5" s="30"/>
    </row>
    <row r="6" spans="1:10" s="4" customFormat="1" ht="15.9" customHeight="1" x14ac:dyDescent="0.25">
      <c r="B6" s="515" t="s">
        <v>460</v>
      </c>
      <c r="C6" s="669"/>
      <c r="D6" s="709"/>
      <c r="E6" s="561" t="s">
        <v>518</v>
      </c>
      <c r="F6" s="562"/>
      <c r="G6" s="710" t="s">
        <v>519</v>
      </c>
      <c r="H6" s="711" t="s">
        <v>520</v>
      </c>
      <c r="I6" s="408" t="str">
        <f xml:space="preserve"> Cost_Sheets_Version</f>
        <v>v 3.1.9</v>
      </c>
    </row>
    <row r="7" spans="1:10" s="4" customFormat="1" ht="15.9" customHeight="1" x14ac:dyDescent="0.25">
      <c r="B7" s="267"/>
      <c r="C7" s="268"/>
      <c r="D7" s="269"/>
      <c r="E7" s="824"/>
      <c r="F7" s="968"/>
      <c r="G7" s="441"/>
      <c r="H7" s="819"/>
      <c r="I7" s="827"/>
    </row>
    <row r="8" spans="1:10" s="4" customFormat="1" x14ac:dyDescent="0.25">
      <c r="B8" s="769" t="s">
        <v>63</v>
      </c>
      <c r="C8" s="820"/>
      <c r="D8" s="969" t="str">
        <f>""&amp;'General Instructions'!I11</f>
        <v/>
      </c>
      <c r="E8" s="970"/>
      <c r="F8" s="915" t="s">
        <v>12</v>
      </c>
      <c r="G8" s="1336" t="str">
        <f>""&amp;'General Instructions'!I8</f>
        <v/>
      </c>
      <c r="H8" s="1337"/>
      <c r="I8" s="383"/>
    </row>
    <row r="9" spans="1:10" s="4" customFormat="1" ht="26.4" x14ac:dyDescent="0.25">
      <c r="B9" s="769" t="s">
        <v>338</v>
      </c>
      <c r="C9" s="820"/>
      <c r="D9" s="969" t="str">
        <f>""&amp;'General Instructions'!I12</f>
        <v/>
      </c>
      <c r="E9" s="399"/>
      <c r="F9" s="915" t="s">
        <v>28</v>
      </c>
      <c r="G9" s="1336" t="str">
        <f>""&amp;'General Instructions'!I13</f>
        <v/>
      </c>
      <c r="H9" s="1337"/>
      <c r="I9" s="383"/>
    </row>
    <row r="10" spans="1:10" s="4" customFormat="1" ht="26.4" x14ac:dyDescent="0.25">
      <c r="B10" s="769" t="s">
        <v>339</v>
      </c>
      <c r="C10" s="820"/>
      <c r="D10" s="921" t="str">
        <f>""&amp;'General Instructions'!I10</f>
        <v>2025</v>
      </c>
      <c r="E10" s="970"/>
      <c r="F10" s="915" t="s">
        <v>31</v>
      </c>
      <c r="G10" s="1336" t="str">
        <f>""&amp;'General Instructions'!I14</f>
        <v/>
      </c>
      <c r="H10" s="1337"/>
      <c r="I10" s="383"/>
    </row>
    <row r="11" spans="1:10" s="4" customFormat="1" ht="15.9" customHeight="1" x14ac:dyDescent="0.25">
      <c r="B11" s="769" t="s">
        <v>340</v>
      </c>
      <c r="C11" s="40"/>
      <c r="D11" s="971" t="s">
        <v>341</v>
      </c>
      <c r="E11" s="449"/>
      <c r="F11" s="915" t="s">
        <v>342</v>
      </c>
      <c r="G11" s="779"/>
      <c r="H11" s="384"/>
      <c r="I11" s="383"/>
    </row>
    <row r="12" spans="1:10" s="4" customFormat="1" ht="15.9" customHeight="1" x14ac:dyDescent="0.25">
      <c r="B12" s="972" t="s">
        <v>521</v>
      </c>
      <c r="C12" s="973"/>
      <c r="D12" s="924"/>
      <c r="E12" s="789"/>
      <c r="F12" s="974"/>
      <c r="G12" s="439"/>
      <c r="H12" s="226"/>
      <c r="I12" s="270"/>
    </row>
    <row r="13" spans="1:10" s="4" customFormat="1" ht="15.9" customHeight="1" x14ac:dyDescent="0.25">
      <c r="B13" s="972" t="s">
        <v>522</v>
      </c>
      <c r="C13" s="973"/>
      <c r="D13" s="975"/>
      <c r="E13" s="220"/>
      <c r="F13" s="226"/>
      <c r="G13" s="226"/>
      <c r="H13" s="226"/>
      <c r="I13" s="270"/>
    </row>
    <row r="14" spans="1:10" s="4" customFormat="1" ht="15.9" customHeight="1" thickBot="1" x14ac:dyDescent="0.3">
      <c r="B14" s="271"/>
      <c r="C14" s="310"/>
      <c r="D14" s="387"/>
      <c r="E14" s="310"/>
      <c r="F14" s="272"/>
      <c r="G14" s="272"/>
      <c r="H14" s="272"/>
      <c r="I14" s="228"/>
    </row>
    <row r="15" spans="1:10" ht="37.5" customHeight="1" x14ac:dyDescent="0.25">
      <c r="B15" s="400" t="s">
        <v>523</v>
      </c>
      <c r="C15" s="273" t="s">
        <v>524</v>
      </c>
      <c r="D15" s="273" t="s">
        <v>525</v>
      </c>
      <c r="E15" s="401" t="s">
        <v>526</v>
      </c>
      <c r="F15" s="712" t="s">
        <v>85</v>
      </c>
      <c r="G15" s="454" t="s">
        <v>527</v>
      </c>
      <c r="H15" s="455" t="s">
        <v>528</v>
      </c>
      <c r="I15" s="456" t="s">
        <v>529</v>
      </c>
    </row>
    <row r="16" spans="1:10" x14ac:dyDescent="0.25">
      <c r="B16" s="394"/>
      <c r="C16" s="832"/>
      <c r="D16" s="976"/>
      <c r="E16" s="830"/>
      <c r="F16" s="451"/>
      <c r="G16" s="453">
        <v>0</v>
      </c>
      <c r="H16" s="90">
        <v>0</v>
      </c>
      <c r="I16" s="776">
        <f>G16*H16</f>
        <v>0</v>
      </c>
    </row>
    <row r="17" spans="2:9" x14ac:dyDescent="0.25">
      <c r="B17" s="95"/>
      <c r="C17" s="832"/>
      <c r="D17" s="976"/>
      <c r="E17" s="830"/>
      <c r="F17" s="451"/>
      <c r="G17" s="453">
        <v>0</v>
      </c>
      <c r="H17" s="90">
        <v>0</v>
      </c>
      <c r="I17" s="776">
        <f t="shared" ref="I17:I59" si="0">G17*H17</f>
        <v>0</v>
      </c>
    </row>
    <row r="18" spans="2:9" x14ac:dyDescent="0.25">
      <c r="B18" s="95"/>
      <c r="C18" s="832"/>
      <c r="D18" s="976"/>
      <c r="E18" s="830"/>
      <c r="F18" s="451"/>
      <c r="G18" s="453">
        <v>0</v>
      </c>
      <c r="H18" s="90">
        <v>0</v>
      </c>
      <c r="I18" s="776">
        <f t="shared" si="0"/>
        <v>0</v>
      </c>
    </row>
    <row r="19" spans="2:9" x14ac:dyDescent="0.25">
      <c r="B19" s="95"/>
      <c r="C19" s="832"/>
      <c r="D19" s="976"/>
      <c r="E19" s="830"/>
      <c r="F19" s="451"/>
      <c r="G19" s="453">
        <v>0</v>
      </c>
      <c r="H19" s="90">
        <v>0</v>
      </c>
      <c r="I19" s="776">
        <f t="shared" si="0"/>
        <v>0</v>
      </c>
    </row>
    <row r="20" spans="2:9" x14ac:dyDescent="0.25">
      <c r="B20" s="95"/>
      <c r="C20" s="832"/>
      <c r="D20" s="976"/>
      <c r="E20" s="830"/>
      <c r="F20" s="451"/>
      <c r="G20" s="453">
        <v>0</v>
      </c>
      <c r="H20" s="90">
        <v>0</v>
      </c>
      <c r="I20" s="776">
        <f t="shared" si="0"/>
        <v>0</v>
      </c>
    </row>
    <row r="21" spans="2:9" x14ac:dyDescent="0.25">
      <c r="B21" s="95"/>
      <c r="C21" s="832"/>
      <c r="D21" s="976"/>
      <c r="E21" s="830"/>
      <c r="F21" s="451"/>
      <c r="G21" s="453">
        <v>0</v>
      </c>
      <c r="H21" s="90">
        <v>0</v>
      </c>
      <c r="I21" s="776">
        <f t="shared" si="0"/>
        <v>0</v>
      </c>
    </row>
    <row r="22" spans="2:9" x14ac:dyDescent="0.25">
      <c r="B22" s="95"/>
      <c r="C22" s="832"/>
      <c r="D22" s="976"/>
      <c r="E22" s="830"/>
      <c r="F22" s="451"/>
      <c r="G22" s="453">
        <v>0</v>
      </c>
      <c r="H22" s="90">
        <v>0</v>
      </c>
      <c r="I22" s="776">
        <f t="shared" si="0"/>
        <v>0</v>
      </c>
    </row>
    <row r="23" spans="2:9" x14ac:dyDescent="0.25">
      <c r="B23" s="95"/>
      <c r="C23" s="832"/>
      <c r="D23" s="976"/>
      <c r="E23" s="830"/>
      <c r="F23" s="451"/>
      <c r="G23" s="453">
        <v>0</v>
      </c>
      <c r="H23" s="90">
        <v>0</v>
      </c>
      <c r="I23" s="776">
        <f t="shared" si="0"/>
        <v>0</v>
      </c>
    </row>
    <row r="24" spans="2:9" x14ac:dyDescent="0.25">
      <c r="B24" s="95"/>
      <c r="C24" s="832"/>
      <c r="D24" s="976"/>
      <c r="E24" s="830"/>
      <c r="F24" s="451"/>
      <c r="G24" s="453">
        <v>0</v>
      </c>
      <c r="H24" s="90">
        <v>0</v>
      </c>
      <c r="I24" s="776">
        <f t="shared" si="0"/>
        <v>0</v>
      </c>
    </row>
    <row r="25" spans="2:9" x14ac:dyDescent="0.25">
      <c r="B25" s="95"/>
      <c r="C25" s="832"/>
      <c r="D25" s="976"/>
      <c r="E25" s="830"/>
      <c r="F25" s="451"/>
      <c r="G25" s="453">
        <v>0</v>
      </c>
      <c r="H25" s="90">
        <v>0</v>
      </c>
      <c r="I25" s="776">
        <f t="shared" si="0"/>
        <v>0</v>
      </c>
    </row>
    <row r="26" spans="2:9" x14ac:dyDescent="0.25">
      <c r="B26" s="95"/>
      <c r="C26" s="832"/>
      <c r="D26" s="976"/>
      <c r="E26" s="830"/>
      <c r="F26" s="451"/>
      <c r="G26" s="453">
        <v>0</v>
      </c>
      <c r="H26" s="90">
        <v>0</v>
      </c>
      <c r="I26" s="776">
        <f t="shared" si="0"/>
        <v>0</v>
      </c>
    </row>
    <row r="27" spans="2:9" x14ac:dyDescent="0.25">
      <c r="B27" s="95"/>
      <c r="C27" s="832"/>
      <c r="D27" s="976"/>
      <c r="E27" s="830"/>
      <c r="F27" s="451"/>
      <c r="G27" s="453">
        <v>0</v>
      </c>
      <c r="H27" s="90">
        <v>0</v>
      </c>
      <c r="I27" s="776">
        <f t="shared" si="0"/>
        <v>0</v>
      </c>
    </row>
    <row r="28" spans="2:9" x14ac:dyDescent="0.25">
      <c r="B28" s="95"/>
      <c r="C28" s="832"/>
      <c r="D28" s="976"/>
      <c r="E28" s="830"/>
      <c r="F28" s="451"/>
      <c r="G28" s="453">
        <v>0</v>
      </c>
      <c r="H28" s="90">
        <v>0</v>
      </c>
      <c r="I28" s="776">
        <f t="shared" si="0"/>
        <v>0</v>
      </c>
    </row>
    <row r="29" spans="2:9" x14ac:dyDescent="0.25">
      <c r="B29" s="95"/>
      <c r="C29" s="832"/>
      <c r="D29" s="976"/>
      <c r="E29" s="830"/>
      <c r="F29" s="451"/>
      <c r="G29" s="453">
        <v>0</v>
      </c>
      <c r="H29" s="90">
        <v>0</v>
      </c>
      <c r="I29" s="776">
        <f t="shared" si="0"/>
        <v>0</v>
      </c>
    </row>
    <row r="30" spans="2:9" x14ac:dyDescent="0.25">
      <c r="B30" s="95"/>
      <c r="C30" s="832"/>
      <c r="D30" s="976"/>
      <c r="E30" s="830"/>
      <c r="F30" s="451"/>
      <c r="G30" s="453">
        <v>0</v>
      </c>
      <c r="H30" s="90">
        <v>0</v>
      </c>
      <c r="I30" s="776">
        <f t="shared" si="0"/>
        <v>0</v>
      </c>
    </row>
    <row r="31" spans="2:9" x14ac:dyDescent="0.25">
      <c r="B31" s="95"/>
      <c r="C31" s="832"/>
      <c r="D31" s="976"/>
      <c r="E31" s="830"/>
      <c r="F31" s="451"/>
      <c r="G31" s="453">
        <v>0</v>
      </c>
      <c r="H31" s="90">
        <v>0</v>
      </c>
      <c r="I31" s="776">
        <f t="shared" si="0"/>
        <v>0</v>
      </c>
    </row>
    <row r="32" spans="2:9" x14ac:dyDescent="0.25">
      <c r="B32" s="95"/>
      <c r="C32" s="832"/>
      <c r="D32" s="976"/>
      <c r="E32" s="830"/>
      <c r="F32" s="451"/>
      <c r="G32" s="453">
        <v>0</v>
      </c>
      <c r="H32" s="90">
        <v>0</v>
      </c>
      <c r="I32" s="776">
        <f t="shared" si="0"/>
        <v>0</v>
      </c>
    </row>
    <row r="33" spans="2:9" x14ac:dyDescent="0.25">
      <c r="B33" s="95"/>
      <c r="C33" s="832"/>
      <c r="D33" s="976"/>
      <c r="E33" s="830"/>
      <c r="F33" s="451"/>
      <c r="G33" s="453">
        <v>0</v>
      </c>
      <c r="H33" s="90">
        <v>0</v>
      </c>
      <c r="I33" s="776">
        <f t="shared" si="0"/>
        <v>0</v>
      </c>
    </row>
    <row r="34" spans="2:9" x14ac:dyDescent="0.25">
      <c r="B34" s="95"/>
      <c r="C34" s="832"/>
      <c r="D34" s="976"/>
      <c r="E34" s="830"/>
      <c r="F34" s="451"/>
      <c r="G34" s="453">
        <v>0</v>
      </c>
      <c r="H34" s="90">
        <v>0</v>
      </c>
      <c r="I34" s="776">
        <f t="shared" si="0"/>
        <v>0</v>
      </c>
    </row>
    <row r="35" spans="2:9" x14ac:dyDescent="0.25">
      <c r="B35" s="95"/>
      <c r="C35" s="832"/>
      <c r="D35" s="976"/>
      <c r="E35" s="830"/>
      <c r="F35" s="451"/>
      <c r="G35" s="453">
        <v>0</v>
      </c>
      <c r="H35" s="90">
        <v>0</v>
      </c>
      <c r="I35" s="776">
        <f t="shared" si="0"/>
        <v>0</v>
      </c>
    </row>
    <row r="36" spans="2:9" x14ac:dyDescent="0.25">
      <c r="B36" s="95"/>
      <c r="C36" s="832"/>
      <c r="D36" s="976"/>
      <c r="E36" s="830"/>
      <c r="F36" s="451"/>
      <c r="G36" s="453">
        <v>0</v>
      </c>
      <c r="H36" s="90">
        <v>0</v>
      </c>
      <c r="I36" s="776">
        <f t="shared" si="0"/>
        <v>0</v>
      </c>
    </row>
    <row r="37" spans="2:9" x14ac:dyDescent="0.25">
      <c r="B37" s="95"/>
      <c r="C37" s="832"/>
      <c r="D37" s="976"/>
      <c r="E37" s="830"/>
      <c r="F37" s="451"/>
      <c r="G37" s="453">
        <v>0</v>
      </c>
      <c r="H37" s="90">
        <v>0</v>
      </c>
      <c r="I37" s="776">
        <f t="shared" si="0"/>
        <v>0</v>
      </c>
    </row>
    <row r="38" spans="2:9" x14ac:dyDescent="0.25">
      <c r="B38" s="95"/>
      <c r="C38" s="832"/>
      <c r="D38" s="976"/>
      <c r="E38" s="830"/>
      <c r="F38" s="451"/>
      <c r="G38" s="453">
        <v>0</v>
      </c>
      <c r="H38" s="90">
        <v>0</v>
      </c>
      <c r="I38" s="776">
        <f t="shared" si="0"/>
        <v>0</v>
      </c>
    </row>
    <row r="39" spans="2:9" x14ac:dyDescent="0.25">
      <c r="B39" s="95"/>
      <c r="C39" s="832"/>
      <c r="D39" s="976"/>
      <c r="E39" s="830"/>
      <c r="F39" s="451"/>
      <c r="G39" s="453">
        <v>0</v>
      </c>
      <c r="H39" s="90">
        <v>0</v>
      </c>
      <c r="I39" s="776">
        <f t="shared" si="0"/>
        <v>0</v>
      </c>
    </row>
    <row r="40" spans="2:9" x14ac:dyDescent="0.25">
      <c r="B40" s="95"/>
      <c r="C40" s="832"/>
      <c r="D40" s="976"/>
      <c r="E40" s="830"/>
      <c r="F40" s="451"/>
      <c r="G40" s="453">
        <v>0</v>
      </c>
      <c r="H40" s="90">
        <v>0</v>
      </c>
      <c r="I40" s="776">
        <f t="shared" si="0"/>
        <v>0</v>
      </c>
    </row>
    <row r="41" spans="2:9" x14ac:dyDescent="0.25">
      <c r="B41" s="95"/>
      <c r="C41" s="832"/>
      <c r="D41" s="976"/>
      <c r="E41" s="830"/>
      <c r="F41" s="451"/>
      <c r="G41" s="453">
        <v>0</v>
      </c>
      <c r="H41" s="90">
        <v>0</v>
      </c>
      <c r="I41" s="776">
        <f t="shared" si="0"/>
        <v>0</v>
      </c>
    </row>
    <row r="42" spans="2:9" x14ac:dyDescent="0.25">
      <c r="B42" s="95"/>
      <c r="C42" s="832"/>
      <c r="D42" s="976"/>
      <c r="E42" s="830"/>
      <c r="F42" s="451"/>
      <c r="G42" s="453">
        <v>0</v>
      </c>
      <c r="H42" s="90">
        <v>0</v>
      </c>
      <c r="I42" s="776">
        <f t="shared" si="0"/>
        <v>0</v>
      </c>
    </row>
    <row r="43" spans="2:9" x14ac:dyDescent="0.25">
      <c r="B43" s="95"/>
      <c r="C43" s="832"/>
      <c r="D43" s="976"/>
      <c r="E43" s="830"/>
      <c r="F43" s="451"/>
      <c r="G43" s="453">
        <v>0</v>
      </c>
      <c r="H43" s="90">
        <v>0</v>
      </c>
      <c r="I43" s="776">
        <f t="shared" si="0"/>
        <v>0</v>
      </c>
    </row>
    <row r="44" spans="2:9" x14ac:dyDescent="0.25">
      <c r="B44" s="95"/>
      <c r="C44" s="832"/>
      <c r="D44" s="976"/>
      <c r="E44" s="830"/>
      <c r="F44" s="451"/>
      <c r="G44" s="453">
        <v>0</v>
      </c>
      <c r="H44" s="90">
        <v>0</v>
      </c>
      <c r="I44" s="776">
        <f t="shared" si="0"/>
        <v>0</v>
      </c>
    </row>
    <row r="45" spans="2:9" x14ac:dyDescent="0.25">
      <c r="B45" s="95"/>
      <c r="C45" s="832"/>
      <c r="D45" s="976"/>
      <c r="E45" s="830"/>
      <c r="F45" s="451"/>
      <c r="G45" s="453">
        <v>0</v>
      </c>
      <c r="H45" s="90">
        <v>0</v>
      </c>
      <c r="I45" s="776">
        <f t="shared" si="0"/>
        <v>0</v>
      </c>
    </row>
    <row r="46" spans="2:9" x14ac:dyDescent="0.25">
      <c r="B46" s="95"/>
      <c r="C46" s="832"/>
      <c r="D46" s="976"/>
      <c r="E46" s="830"/>
      <c r="F46" s="451"/>
      <c r="G46" s="453">
        <v>0</v>
      </c>
      <c r="H46" s="90">
        <v>0</v>
      </c>
      <c r="I46" s="776">
        <f t="shared" si="0"/>
        <v>0</v>
      </c>
    </row>
    <row r="47" spans="2:9" x14ac:dyDescent="0.25">
      <c r="B47" s="95"/>
      <c r="C47" s="832"/>
      <c r="D47" s="976"/>
      <c r="E47" s="830"/>
      <c r="F47" s="451"/>
      <c r="G47" s="453">
        <v>0</v>
      </c>
      <c r="H47" s="90">
        <v>0</v>
      </c>
      <c r="I47" s="776">
        <f t="shared" si="0"/>
        <v>0</v>
      </c>
    </row>
    <row r="48" spans="2:9" x14ac:dyDescent="0.25">
      <c r="B48" s="95"/>
      <c r="C48" s="832"/>
      <c r="D48" s="976"/>
      <c r="E48" s="830"/>
      <c r="F48" s="451"/>
      <c r="G48" s="453">
        <v>0</v>
      </c>
      <c r="H48" s="90">
        <v>0</v>
      </c>
      <c r="I48" s="776">
        <f t="shared" si="0"/>
        <v>0</v>
      </c>
    </row>
    <row r="49" spans="2:9" x14ac:dyDescent="0.25">
      <c r="B49" s="95"/>
      <c r="C49" s="832"/>
      <c r="D49" s="976"/>
      <c r="E49" s="830"/>
      <c r="F49" s="451"/>
      <c r="G49" s="453">
        <v>0</v>
      </c>
      <c r="H49" s="90">
        <v>0</v>
      </c>
      <c r="I49" s="776">
        <f t="shared" si="0"/>
        <v>0</v>
      </c>
    </row>
    <row r="50" spans="2:9" x14ac:dyDescent="0.25">
      <c r="B50" s="95"/>
      <c r="C50" s="832"/>
      <c r="D50" s="976"/>
      <c r="E50" s="830"/>
      <c r="F50" s="451"/>
      <c r="G50" s="453">
        <v>0</v>
      </c>
      <c r="H50" s="90">
        <v>0</v>
      </c>
      <c r="I50" s="776">
        <f t="shared" si="0"/>
        <v>0</v>
      </c>
    </row>
    <row r="51" spans="2:9" x14ac:dyDescent="0.25">
      <c r="B51" s="95"/>
      <c r="C51" s="832"/>
      <c r="D51" s="976"/>
      <c r="E51" s="830"/>
      <c r="F51" s="451"/>
      <c r="G51" s="453">
        <v>0</v>
      </c>
      <c r="H51" s="90">
        <v>0</v>
      </c>
      <c r="I51" s="776">
        <f t="shared" si="0"/>
        <v>0</v>
      </c>
    </row>
    <row r="52" spans="2:9" x14ac:dyDescent="0.25">
      <c r="B52" s="95"/>
      <c r="C52" s="832"/>
      <c r="D52" s="976"/>
      <c r="E52" s="830"/>
      <c r="F52" s="451"/>
      <c r="G52" s="453">
        <v>0</v>
      </c>
      <c r="H52" s="90">
        <v>0</v>
      </c>
      <c r="I52" s="776">
        <f t="shared" si="0"/>
        <v>0</v>
      </c>
    </row>
    <row r="53" spans="2:9" x14ac:dyDescent="0.25">
      <c r="B53" s="95"/>
      <c r="C53" s="832"/>
      <c r="D53" s="976"/>
      <c r="E53" s="830"/>
      <c r="F53" s="451"/>
      <c r="G53" s="453">
        <v>0</v>
      </c>
      <c r="H53" s="90">
        <v>0</v>
      </c>
      <c r="I53" s="776">
        <f t="shared" si="0"/>
        <v>0</v>
      </c>
    </row>
    <row r="54" spans="2:9" x14ac:dyDescent="0.25">
      <c r="B54" s="95"/>
      <c r="C54" s="832"/>
      <c r="D54" s="976"/>
      <c r="E54" s="830"/>
      <c r="F54" s="451"/>
      <c r="G54" s="453">
        <v>0</v>
      </c>
      <c r="H54" s="90">
        <v>0</v>
      </c>
      <c r="I54" s="776">
        <f t="shared" si="0"/>
        <v>0</v>
      </c>
    </row>
    <row r="55" spans="2:9" x14ac:dyDescent="0.25">
      <c r="B55" s="95"/>
      <c r="C55" s="832"/>
      <c r="D55" s="976"/>
      <c r="E55" s="830"/>
      <c r="F55" s="451"/>
      <c r="G55" s="453">
        <v>0</v>
      </c>
      <c r="H55" s="90">
        <v>0</v>
      </c>
      <c r="I55" s="776">
        <f t="shared" si="0"/>
        <v>0</v>
      </c>
    </row>
    <row r="56" spans="2:9" x14ac:dyDescent="0.25">
      <c r="B56" s="95"/>
      <c r="C56" s="832"/>
      <c r="D56" s="976"/>
      <c r="E56" s="830"/>
      <c r="F56" s="451"/>
      <c r="G56" s="453">
        <v>0</v>
      </c>
      <c r="H56" s="90">
        <v>0</v>
      </c>
      <c r="I56" s="776">
        <f t="shared" si="0"/>
        <v>0</v>
      </c>
    </row>
    <row r="57" spans="2:9" x14ac:dyDescent="0.25">
      <c r="B57" s="95"/>
      <c r="C57" s="832"/>
      <c r="D57" s="976"/>
      <c r="E57" s="830"/>
      <c r="F57" s="451"/>
      <c r="G57" s="453">
        <v>0</v>
      </c>
      <c r="H57" s="90">
        <v>0</v>
      </c>
      <c r="I57" s="776">
        <f t="shared" si="0"/>
        <v>0</v>
      </c>
    </row>
    <row r="58" spans="2:9" x14ac:dyDescent="0.25">
      <c r="B58" s="95"/>
      <c r="C58" s="832"/>
      <c r="D58" s="976"/>
      <c r="E58" s="830"/>
      <c r="F58" s="451"/>
      <c r="G58" s="453">
        <v>0</v>
      </c>
      <c r="H58" s="90">
        <v>0</v>
      </c>
      <c r="I58" s="776">
        <f t="shared" si="0"/>
        <v>0</v>
      </c>
    </row>
    <row r="59" spans="2:9" x14ac:dyDescent="0.25">
      <c r="B59" s="95"/>
      <c r="C59" s="832"/>
      <c r="D59" s="976"/>
      <c r="E59" s="830"/>
      <c r="F59" s="451"/>
      <c r="G59" s="453">
        <v>0</v>
      </c>
      <c r="H59" s="90">
        <v>0</v>
      </c>
      <c r="I59" s="776">
        <f t="shared" si="0"/>
        <v>0</v>
      </c>
    </row>
    <row r="60" spans="2:9" ht="13.8" thickBot="1" x14ac:dyDescent="0.3">
      <c r="B60" s="783"/>
      <c r="C60" s="784"/>
      <c r="D60" s="785"/>
      <c r="E60" s="786"/>
      <c r="F60" s="787"/>
      <c r="G60" s="788"/>
      <c r="H60" s="452" t="s">
        <v>530</v>
      </c>
      <c r="I60" s="457">
        <f>SUM(I16:I59)</f>
        <v>0</v>
      </c>
    </row>
    <row r="62" spans="2:9" ht="15" x14ac:dyDescent="0.25">
      <c r="B62" s="94" t="s">
        <v>531</v>
      </c>
    </row>
    <row r="63" spans="2:9" ht="15" x14ac:dyDescent="0.25">
      <c r="B63" s="94"/>
    </row>
    <row r="64" spans="2:9" ht="15" x14ac:dyDescent="0.25">
      <c r="B64" s="94" t="s">
        <v>532</v>
      </c>
    </row>
    <row r="65" spans="2:2" ht="15" x14ac:dyDescent="0.25">
      <c r="B65" s="94"/>
    </row>
    <row r="66" spans="2:2" ht="15" x14ac:dyDescent="0.25">
      <c r="B66" s="94" t="s">
        <v>533</v>
      </c>
    </row>
  </sheetData>
  <sheetProtection formatCells="0" formatColumns="0" formatRows="0" insertRows="0" deleteRows="0"/>
  <dataConsolidate/>
  <customSheetViews>
    <customSheetView guid="{72D2C8F3-BE30-43C0-87E5-ECEB803C12C0}" scale="98" fitToPage="1" topLeftCell="A7">
      <selection activeCell="D29" sqref="D29"/>
      <pageMargins left="0" right="0" top="0" bottom="0" header="0" footer="0"/>
      <printOptions horizontalCentered="1" verticalCentered="1"/>
      <pageSetup paperSize="9" scale="79" orientation="portrait" horizontalDpi="1200" verticalDpi="1200" r:id="rId1"/>
      <headerFooter alignWithMargins="0"/>
    </customSheetView>
    <customSheetView guid="{F4F80A2D-18C8-4FE7-82F4-0BDA4E4545A4}" fitToPage="1" topLeftCell="A19">
      <selection activeCell="D10" sqref="D10"/>
      <pageMargins left="0" right="0" top="0" bottom="0" header="0" footer="0"/>
      <printOptions horizontalCentered="1"/>
      <pageSetup paperSize="9" scale="70" orientation="portrait" horizontalDpi="1200" verticalDpi="1200" r:id="rId2"/>
      <headerFooter alignWithMargins="0"/>
    </customSheetView>
  </customSheetViews>
  <mergeCells count="3">
    <mergeCell ref="G9:H9"/>
    <mergeCell ref="G10:H10"/>
    <mergeCell ref="G8:H8"/>
  </mergeCells>
  <dataValidations count="4">
    <dataValidation type="list" showInputMessage="1" showErrorMessage="1" sqref="F16:F60" xr:uid="{E5AF5890-7C0A-426C-8379-25E540139C5B}">
      <formula1>"FFP, FP+V, FUP, CP, CR-FF, CR-IF, CR-TM,"</formula1>
    </dataValidation>
    <dataValidation type="list" allowBlank="1" showInputMessage="1" showErrorMessage="1" sqref="E12" xr:uid="{5657A2DA-7A17-43ED-B795-3757FEB4EBB1}">
      <formula1>Contract_Options</formula1>
    </dataValidation>
    <dataValidation type="list" allowBlank="1" showInputMessage="1" showErrorMessage="1" sqref="D12" xr:uid="{F1EFC969-EC1F-4750-8A22-C129EBF359F6}">
      <formula1>SpecificContracts</formula1>
    </dataValidation>
    <dataValidation type="list" allowBlank="1" showInputMessage="1" showErrorMessage="1" sqref="B16:B60" xr:uid="{D65314F0-6B2B-4184-84EB-723CE4FA5432}">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318668</WFID>
    <StepNumber xmlns="ee2f2c97-4d39-457c-8f3f-799a825aafed">1</StepNumber>
    <DocumentationType xmlns="ee2f2c97-4d39-457c-8f3f-799a825aafep">Main</DocumentationTyp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9590FDF-6D52-4550-8F78-9E19A7E57619}"/>
</file>

<file path=customXml/itemProps2.xml><?xml version="1.0" encoding="utf-8"?>
<ds:datastoreItem xmlns:ds="http://schemas.openxmlformats.org/officeDocument/2006/customXml" ds:itemID="{C96B70D9-CB51-45FB-B9B4-E8C258BB0A70}"/>
</file>

<file path=customXml/itemProps3.xml><?xml version="1.0" encoding="utf-8"?>
<ds:datastoreItem xmlns:ds="http://schemas.openxmlformats.org/officeDocument/2006/customXml" ds:itemID="{BEC1111C-ED43-412C-ADF0-72725BA4D568}">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d05f4d47-f744-438b-bcae-d5a43fa2dd0e"/>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4DC7494-7FED-4355-89DE-9DDD8621D7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40</vt:i4>
      </vt:variant>
    </vt:vector>
  </HeadingPairs>
  <TitlesOfParts>
    <vt:vector size="74" baseType="lpstr">
      <vt:lpstr>General Instructions</vt:lpstr>
      <vt:lpstr>Navigation</vt:lpstr>
      <vt:lpstr>Comments</vt:lpstr>
      <vt:lpstr>Cost Sheets Values</vt:lpstr>
      <vt:lpstr>Instructions PCS-A1</vt:lpstr>
      <vt:lpstr>PCS - A1</vt:lpstr>
      <vt:lpstr>Instructions PCS-A2</vt:lpstr>
      <vt:lpstr>PCS - A2</vt:lpstr>
      <vt:lpstr>PCS - A2 Exhibit A</vt:lpstr>
      <vt:lpstr>PCS - A2 Exhibit B</vt:lpstr>
      <vt:lpstr>Instructions PCS-A4</vt:lpstr>
      <vt:lpstr>PCS - A4</vt:lpstr>
      <vt:lpstr>Instructions PCS-A6</vt:lpstr>
      <vt:lpstr>PCS - A6</vt:lpstr>
      <vt:lpstr>Instructions PCS-A8</vt:lpstr>
      <vt:lpstr>PCS - A8</vt:lpstr>
      <vt:lpstr>Instructions PCS-A10 </vt:lpstr>
      <vt:lpstr>PCS - A10</vt:lpstr>
      <vt:lpstr>Instructions PCS-A15</vt:lpstr>
      <vt:lpstr>PCS - A15</vt:lpstr>
      <vt:lpstr>Instructions PCS-A15.1 </vt:lpstr>
      <vt:lpstr>PCS - A15.1</vt:lpstr>
      <vt:lpstr>Instructions PCS-RUP</vt:lpstr>
      <vt:lpstr>PCS RUP </vt:lpstr>
      <vt:lpstr>PCS RUP  p2</vt:lpstr>
      <vt:lpstr>PCS RUP  p3</vt:lpstr>
      <vt:lpstr>PCS RUP  p4</vt:lpstr>
      <vt:lpstr>PCS RUP  p5</vt:lpstr>
      <vt:lpstr>PCS RUP  p6</vt:lpstr>
      <vt:lpstr>PCS RUP  p7</vt:lpstr>
      <vt:lpstr>PCS RUP  p8</vt:lpstr>
      <vt:lpstr>PCS RUP  Unprotected</vt:lpstr>
      <vt:lpstr>RUP Exhibit A</vt:lpstr>
      <vt:lpstr>RUP Exhibit B</vt:lpstr>
      <vt:lpstr>Contract_Options</vt:lpstr>
      <vt:lpstr>Cost_Element_Item</vt:lpstr>
      <vt:lpstr>Cost_Sheets_Version</vt:lpstr>
      <vt:lpstr>Country_Code</vt:lpstr>
      <vt:lpstr>Country_name</vt:lpstr>
      <vt:lpstr>'Instructions PCS-A2'!OLE_LINK1</vt:lpstr>
      <vt:lpstr>Comments!Print_Area</vt:lpstr>
      <vt:lpstr>'General Instructions'!Print_Area</vt:lpstr>
      <vt:lpstr>'Instructions PCS-A1'!Print_Area</vt:lpstr>
      <vt:lpstr>'Instructions PCS-A10 '!Print_Area</vt:lpstr>
      <vt:lpstr>'Instructions PCS-A15'!Print_Area</vt:lpstr>
      <vt:lpstr>'Instructions PCS-A15.1 '!Print_Area</vt:lpstr>
      <vt:lpstr>'Instructions PCS-A2'!Print_Area</vt:lpstr>
      <vt:lpstr>'Instructions PCS-A4'!Print_Area</vt:lpstr>
      <vt:lpstr>'Instructions PCS-A6'!Print_Area</vt:lpstr>
      <vt:lpstr>'PCS - A1'!Print_Area</vt:lpstr>
      <vt:lpstr>'PCS - A10'!Print_Area</vt:lpstr>
      <vt:lpstr>'PCS - A15'!Print_Area</vt:lpstr>
      <vt:lpstr>'PCS - A15.1'!Print_Area</vt:lpstr>
      <vt:lpstr>'PCS - A2'!Print_Area</vt:lpstr>
      <vt:lpstr>'PCS - A2 Exhibit A'!Print_Area</vt:lpstr>
      <vt:lpstr>'PCS - A2 Exhibit B'!Print_Area</vt:lpstr>
      <vt:lpstr>'PCS - A4'!Print_Area</vt:lpstr>
      <vt:lpstr>'PCS - A6'!Print_Area</vt:lpstr>
      <vt:lpstr>'PCS - A8'!Print_Area</vt:lpstr>
      <vt:lpstr>'PCS RUP '!Print_Area</vt:lpstr>
      <vt:lpstr>'PCS RUP  p2'!Print_Area</vt:lpstr>
      <vt:lpstr>'PCS RUP  p3'!Print_Area</vt:lpstr>
      <vt:lpstr>'PCS RUP  p4'!Print_Area</vt:lpstr>
      <vt:lpstr>'PCS RUP  p5'!Print_Area</vt:lpstr>
      <vt:lpstr>'PCS RUP  p6'!Print_Area</vt:lpstr>
      <vt:lpstr>'PCS RUP  p7'!Print_Area</vt:lpstr>
      <vt:lpstr>'PCS RUP  p8'!Print_Area</vt:lpstr>
      <vt:lpstr>'PCS RUP  Unprotected'!Print_Area</vt:lpstr>
      <vt:lpstr>'RUP Exhibit A'!Print_Area</vt:lpstr>
      <vt:lpstr>'RUP Exhibit B'!Print_Area</vt:lpstr>
      <vt:lpstr>PSS_FORMS</vt:lpstr>
      <vt:lpstr>SpecificContracts</vt:lpstr>
      <vt:lpstr>Type_of_Price</vt:lpstr>
      <vt:lpstr>Years_list</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EUSPA Cost sheets for FWC template</dc:title>
  <dc:subject/>
  <dc:creator>MAGAZZU Massimo</dc:creator>
  <cp:keywords>Financial proposal</cp:keywords>
  <dc:description/>
  <cp:lastModifiedBy>SCARAMUZZA Alessandro</cp:lastModifiedBy>
  <cp:revision/>
  <dcterms:created xsi:type="dcterms:W3CDTF">2019-05-28T15:04:18Z</dcterms:created>
  <dcterms:modified xsi:type="dcterms:W3CDTF">2025-12-08T08:46:54Z</dcterms:modified>
  <cp:category>Procurement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960e9cd8-ffa2-4d1f-8007-1a2de9f260e4</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1;#Uncla|e6251f3b-e8f8-4adc-ba0c-ffec35c42364</vt:lpwstr>
  </property>
  <property fmtid="{D5CDD505-2E9C-101B-9397-08002B2CF9AE}" pid="8" name="DMS_EUCIClassification">
    <vt:lpwstr>1;#Uncla|e6251f3b-e8f8-4adc-ba0c-ffec35c42364</vt:lpwstr>
  </property>
  <property fmtid="{D5CDD505-2E9C-101B-9397-08002B2CF9AE}" pid="9" name="Department">
    <vt:lpwstr>1;#PMQ|54006f96-8d37-4f92-9a4e-13508ca112e1</vt:lpwstr>
  </property>
  <property fmtid="{D5CDD505-2E9C-101B-9397-08002B2CF9AE}" pid="10" name="MediaServiceImageTags">
    <vt:lpwstr/>
  </property>
</Properties>
</file>