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papadde\Desktop\Annexes to the TS\"/>
    </mc:Choice>
  </mc:AlternateContent>
  <xr:revisionPtr revIDLastSave="0" documentId="8_{BDFB8AFC-3348-4F46-8F5B-92B36FFD6050}" xr6:coauthVersionLast="47" xr6:coauthVersionMax="47" xr10:uidLastSave="{00000000-0000-0000-0000-000000000000}"/>
  <bookViews>
    <workbookView xWindow="-110" yWindow="-110" windowWidth="19420" windowHeight="11500" xr2:uid="{715B5DE1-CBAA-4A08-BA92-39EEE5F64F83}"/>
  </bookViews>
  <sheets>
    <sheet name="Financial Offer Template" sheetId="5" r:id="rId1"/>
    <sheet name="Explanatory Sheet" sheetId="3" r:id="rId2"/>
  </sheets>
  <externalReferences>
    <externalReference r:id="rId3"/>
  </externalReferences>
  <definedNames>
    <definedName name="aChildren_flatN">[1]parameters!$D$6</definedName>
    <definedName name="aExpatriation_minN">[1]parameters!$D$4</definedName>
    <definedName name="aExpatriation_rateN">[1]parameters!$C$4</definedName>
    <definedName name="aHousehold_minN">[1]parameters!$D$5</definedName>
    <definedName name="ahousehold_rateN">[1]parameters!$C$5</definedName>
    <definedName name="AllocParen">[1]database!$I$2</definedName>
    <definedName name="C.C.">'Explanatory Sheet'!#REF!</definedName>
    <definedName name="cAccident_rateN">[1]parameters!$C$11</definedName>
    <definedName name="cCompIns">[1]parameters!$C$14</definedName>
    <definedName name="CCtabN">[1]parameters!$L$4:$N$36</definedName>
    <definedName name="cDepIns">[1]parameters!$C$15</definedName>
    <definedName name="Children">[1]database!$M$2</definedName>
    <definedName name="CompIns">[1]database!$S$2</definedName>
    <definedName name="cPension_rateN">[1]parameters!$C$9</definedName>
    <definedName name="cSicknes_rateN">[1]parameters!$C$10</definedName>
    <definedName name="cUnemp_abateN">[1]parameters!$C$13</definedName>
    <definedName name="cUnemploy_rateN">[1]parameters!$C$12</definedName>
    <definedName name="DepIns">[1]database!$T$2</definedName>
    <definedName name="DifLivCond">[1]database!$V$2</definedName>
    <definedName name="Expat">[1]database!$N$2</definedName>
    <definedName name="fullTimeN">'Explanatory Sheet'!$G$3</definedName>
    <definedName name="GradeN">[1]database!$J$2</definedName>
    <definedName name="Household">[1]database!$L$2</definedName>
    <definedName name="langue">[1]database!$A$2</definedName>
    <definedName name="LivCond">[1]database!$U$2</definedName>
    <definedName name="MinVital_N">[1]parameters!$C$17</definedName>
    <definedName name="Parental">[1]database!$F$2</definedName>
    <definedName name="PartTime">[1]database!$AJ$2</definedName>
    <definedName name="PensionFull">[1]database!$E$2</definedName>
    <definedName name="Place">[1]database!$C$2</definedName>
    <definedName name="School">[1]database!$R$2:$R$4</definedName>
    <definedName name="scoTab_N">[1]parameters!$F$11:$F$13</definedName>
    <definedName name="StepN">[1]database!$K$2</definedName>
    <definedName name="TempContrRateN">[1]parameters!$C$8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12" i="5" l="1"/>
  <c r="E11" i="5"/>
  <c r="H12" i="5"/>
  <c r="D11" i="5"/>
  <c r="I11" i="5" s="1"/>
  <c r="D12" i="5"/>
  <c r="I12" i="5" s="1"/>
  <c r="F11" i="5" l="1"/>
  <c r="F12" i="5"/>
  <c r="I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MARKHEISER Christian</author>
  </authors>
  <commentList>
    <comment ref="C4" authorId="0" shapeId="0" xr:uid="{F5BEBF3D-F857-4571-BDBC-0C134F3D3952}">
      <text>
        <r>
          <rPr>
            <sz val="9"/>
            <color indexed="81"/>
            <rFont val="Tahoma"/>
            <family val="2"/>
          </rPr>
          <t xml:space="preserve">The Factor will calculate the financial offer for the scenario provided below. 
The individual situation of the selected interim staff member will determin the actual monthly cost. 
The amounts established herewith are based on the established average of EUSPA current population.
</t>
        </r>
      </text>
    </comment>
  </commentList>
</comments>
</file>

<file path=xl/sharedStrings.xml><?xml version="1.0" encoding="utf-8"?>
<sst xmlns="http://schemas.openxmlformats.org/spreadsheetml/2006/main" count="57" uniqueCount="42">
  <si>
    <t>A</t>
  </si>
  <si>
    <t>B</t>
  </si>
  <si>
    <t>C</t>
  </si>
  <si>
    <t>D</t>
  </si>
  <si>
    <t>E</t>
  </si>
  <si>
    <t>F</t>
  </si>
  <si>
    <t>G</t>
  </si>
  <si>
    <t>H</t>
  </si>
  <si>
    <t>I</t>
  </si>
  <si>
    <t xml:space="preserve"> Secretarial / Assistant Profile</t>
  </si>
  <si>
    <t>Cat. II, Grade 4 – less than 5 years of working experience</t>
  </si>
  <si>
    <t>Senior Secretarial / Assistant Profile</t>
  </si>
  <si>
    <t>Cat. II, Grade 5 –  5 years or more working experience</t>
  </si>
  <si>
    <t>Basic Pay</t>
  </si>
  <si>
    <t>Grade Step</t>
  </si>
  <si>
    <t>€</t>
  </si>
  <si>
    <t>Basic Pay Full time</t>
  </si>
  <si>
    <t>4 / 1</t>
  </si>
  <si>
    <t xml:space="preserve">Monthly Pay </t>
  </si>
  <si>
    <t>Household allowance</t>
  </si>
  <si>
    <t>Dependent child allowance</t>
  </si>
  <si>
    <t>Education allowance</t>
  </si>
  <si>
    <t>Expatriation allowance</t>
  </si>
  <si>
    <t>Correction Coefficient</t>
  </si>
  <si>
    <t>posted in CZ</t>
  </si>
  <si>
    <t>5 / 1</t>
  </si>
  <si>
    <t>Profile number</t>
  </si>
  <si>
    <t>Profile name</t>
  </si>
  <si>
    <t>Comparable post in EUSPA</t>
  </si>
  <si>
    <t>Factor to cover costs of the contractor (Art. I.8.1.3 of the Draft Contract)</t>
  </si>
  <si>
    <t>Total Price of the Offer for the Purposes of Evaluation</t>
  </si>
  <si>
    <t>Basic full-time monthly salary of comparable EUSPA staff member as assumed according to statisicaly most frequent profile (in EUR)**</t>
  </si>
  <si>
    <t>Individual montly fee charged for one interim worker as assumed according to statisical most frequent profile (in EUR)***</t>
  </si>
  <si>
    <t>Number of FTEs***</t>
  </si>
  <si>
    <t>Number of months***</t>
  </si>
  <si>
    <t>Total monthly price for the individual profiles (in EUR)***</t>
  </si>
  <si>
    <t>* The factor shall remain firm and fixed throghout the duration of the Contract.</t>
  </si>
  <si>
    <t>The present amounts are valid for 2026. They may be updated during the implementation of the FWC as foreseen in Art. I.8.1.4 of the Draft Contract.</t>
  </si>
  <si>
    <t>EUSPA/OP/18/26 -  Annex I.F.1 - Financial Offer Template</t>
  </si>
  <si>
    <r>
      <rPr>
        <i/>
        <sz val="12"/>
        <rFont val="Aptos Narrow"/>
        <family val="2"/>
        <scheme val="minor"/>
      </rPr>
      <t>Factor to cover other costs of the Contractor according to Art. I.8.1.3 of the Draft Contract.</t>
    </r>
    <r>
      <rPr>
        <b/>
        <i/>
        <sz val="12"/>
        <rFont val="Aptos Narrow"/>
        <family val="2"/>
        <scheme val="minor"/>
      </rPr>
      <t xml:space="preserve">
Factor (i.e. the offer) needs to be &gt;1*</t>
    </r>
  </si>
  <si>
    <t>*** Scenario the evaluation purposes only.</t>
  </si>
  <si>
    <t>** Basic Salary of FGII Grade 4 or 5, modified with correction coefficient for the Czech Republic + Expatriation Allowance, Household Allowance, 1x Dependent Child Allowance, 1x Preschool Allowance. For details, please refer to Sheet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</si>
</sst>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2]\ * #,##0.00_-;\-[$€-2]\ * #,##0.00_-;_-[$€-2]\ * &quot;-&quot;??_-;_-@_-"/>
    <numFmt numFmtId="165" formatCode="0.00000%"/>
    <numFmt numFmtId="166" formatCode="#,##0.00_ ;[Red]\-#,##0.00\ "/>
    <numFmt numFmtId="167" formatCode="0.0%"/>
    <numFmt numFmtId="168" formatCode="0.0000"/>
  </numFmts>
  <fonts count="13" x14ac:knownFonts="1">
    <font>
      <sz val="11"/>
      <color theme="1"/>
      <name val="Aptos Narrow"/>
      <family val="2"/>
      <scheme val="minor"/>
    </font>
    <font>
      <b/>
      <sz val="11"/>
      <color theme="1"/>
      <name val="Aptos Narrow"/>
      <family val="2"/>
      <scheme val="minor"/>
    </font>
    <font>
      <sz val="11"/>
      <color theme="1"/>
      <name val="Aptos Narrow"/>
      <family val="2"/>
      <scheme val="minor"/>
    </font>
    <font>
      <b/>
      <sz val="12"/>
      <name val="Arial"/>
      <family val="2"/>
    </font>
    <font>
      <sz val="12"/>
      <name val="Arial"/>
      <family val="2"/>
    </font>
    <font>
      <b/>
      <sz val="12"/>
      <name val="Arial Narrow"/>
      <family val="2"/>
    </font>
    <font>
      <i/>
      <sz val="12"/>
      <name val="Arial"/>
      <family val="2"/>
    </font>
    <font>
      <sz val="9"/>
      <color indexed="81"/>
      <name val="Tahoma"/>
      <family val="2"/>
    </font>
    <font>
      <b/>
      <i/>
      <sz val="11"/>
      <color theme="1"/>
      <name val="Aptos Narrow"/>
      <family val="2"/>
      <scheme val="minor"/>
    </font>
    <font>
      <b/>
      <i/>
      <sz val="22"/>
      <color rgb="FF0070C0"/>
      <name val="Aptos Narrow"/>
      <family val="2"/>
      <scheme val="minor"/>
    </font>
    <font>
      <b/>
      <i/>
      <sz val="12"/>
      <name val="Aptos Narrow"/>
      <family val="2"/>
      <scheme val="minor"/>
    </font>
    <font>
      <i/>
      <sz val="12"/>
      <name val="Aptos Narrow"/>
      <family val="2"/>
      <scheme val="minor"/>
    </font>
    <font>
      <b/>
      <sz val="18"/>
      <color theme="1"/>
      <name val="Aptos Narrow"/>
      <family val="2"/>
      <scheme val="minor"/>
    </font>
  </fonts>
  <fills count="8">
    <fill>
      <patternFill patternType="none"/>
    </fill>
    <fill>
      <patternFill patternType="gray125"/>
    </fill>
    <fill>
      <patternFill patternType="solid">
        <fgColor indexed="43"/>
        <bgColor indexed="64"/>
      </patternFill>
    </fill>
    <fill>
      <patternFill patternType="solid">
        <fgColor theme="0" tint="-0.14999847407452621"/>
        <bgColor theme="0" tint="-0.14999847407452621"/>
      </patternFill>
    </fill>
    <fill>
      <patternFill patternType="solid">
        <fgColor rgb="FFFFFF00"/>
        <bgColor indexed="64"/>
      </patternFill>
    </fill>
    <fill>
      <patternFill patternType="solid">
        <fgColor rgb="FFFFFF00"/>
        <bgColor theme="0" tint="-0.14999847407452621"/>
      </patternFill>
    </fill>
    <fill>
      <patternFill patternType="solid">
        <fgColor rgb="FF92D050"/>
        <bgColor indexed="64"/>
      </patternFill>
    </fill>
    <fill>
      <patternFill patternType="solid">
        <fgColor theme="0"/>
        <bgColor theme="0" tint="-0.14999847407452621"/>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9" fontId="2" fillId="0" borderId="0" applyFont="0" applyFill="0" applyBorder="0" applyAlignment="0" applyProtection="0"/>
  </cellStyleXfs>
  <cellXfs count="48">
    <xf numFmtId="0" fontId="0" fillId="0" borderId="0" xfId="0"/>
    <xf numFmtId="0" fontId="3" fillId="2" borderId="1" xfId="0" applyFont="1" applyFill="1" applyBorder="1" applyAlignment="1">
      <alignment horizontal="centerContinuous"/>
    </xf>
    <xf numFmtId="0" fontId="4" fillId="2" borderId="2" xfId="0" applyFont="1" applyFill="1" applyBorder="1" applyAlignment="1">
      <alignment horizontal="centerContinuous"/>
    </xf>
    <xf numFmtId="0" fontId="4" fillId="2" borderId="3" xfId="0" applyFont="1" applyFill="1" applyBorder="1" applyAlignment="1">
      <alignment horizontal="centerContinuous"/>
    </xf>
    <xf numFmtId="0" fontId="3" fillId="2" borderId="4" xfId="0" applyFont="1" applyFill="1" applyBorder="1" applyAlignment="1">
      <alignment horizontal="center"/>
    </xf>
    <xf numFmtId="0" fontId="3" fillId="0" borderId="5" xfId="0" applyFont="1" applyBorder="1"/>
    <xf numFmtId="0" fontId="3" fillId="0" borderId="0" xfId="0" applyFont="1"/>
    <xf numFmtId="165" fontId="5" fillId="0" borderId="0" xfId="0" applyNumberFormat="1" applyFont="1" applyAlignment="1">
      <alignment horizontal="left"/>
    </xf>
    <xf numFmtId="2" fontId="4" fillId="0" borderId="6" xfId="0" applyNumberFormat="1" applyFont="1" applyBorder="1"/>
    <xf numFmtId="0" fontId="4" fillId="0" borderId="5" xfId="0" applyFont="1" applyBorder="1"/>
    <xf numFmtId="0" fontId="4" fillId="0" borderId="0" xfId="0" applyFont="1"/>
    <xf numFmtId="0" fontId="6" fillId="0" borderId="0" xfId="0" applyFont="1" applyAlignment="1">
      <alignment horizontal="left"/>
    </xf>
    <xf numFmtId="167" fontId="4" fillId="0" borderId="0" xfId="1" applyNumberFormat="1" applyFont="1" applyFill="1" applyBorder="1" applyAlignment="1">
      <alignment horizontal="right"/>
    </xf>
    <xf numFmtId="0" fontId="4" fillId="0" borderId="9" xfId="0" applyFont="1" applyBorder="1"/>
    <xf numFmtId="0" fontId="4" fillId="0" borderId="10" xfId="0" applyFont="1" applyBorder="1"/>
    <xf numFmtId="166" fontId="4" fillId="0" borderId="11" xfId="0" applyNumberFormat="1" applyFont="1" applyBorder="1"/>
    <xf numFmtId="166" fontId="3" fillId="0" borderId="10" xfId="0" applyNumberFormat="1" applyFont="1" applyBorder="1" applyAlignment="1">
      <alignment horizontal="center"/>
    </xf>
    <xf numFmtId="0" fontId="4" fillId="0" borderId="10" xfId="0" applyFont="1" applyBorder="1" applyAlignment="1">
      <alignment horizontal="right"/>
    </xf>
    <xf numFmtId="0" fontId="4" fillId="2" borderId="2" xfId="0" applyFont="1" applyFill="1" applyBorder="1" applyAlignment="1">
      <alignment horizontal="center"/>
    </xf>
    <xf numFmtId="166" fontId="3" fillId="6" borderId="7" xfId="0" applyNumberFormat="1" applyFont="1" applyFill="1" applyBorder="1"/>
    <xf numFmtId="166" fontId="4" fillId="6" borderId="8" xfId="0" applyNumberFormat="1" applyFont="1" applyFill="1" applyBorder="1"/>
    <xf numFmtId="0" fontId="0" fillId="0" borderId="13" xfId="0" applyBorder="1" applyAlignment="1">
      <alignment horizontal="center" vertical="center" wrapText="1"/>
    </xf>
    <xf numFmtId="0" fontId="0" fillId="0" borderId="14" xfId="0" applyBorder="1" applyAlignment="1">
      <alignment horizontal="center" vertical="center" wrapText="1"/>
    </xf>
    <xf numFmtId="164" fontId="0" fillId="0" borderId="14" xfId="0" applyNumberFormat="1" applyBorder="1" applyAlignment="1">
      <alignment horizontal="center" vertical="center" wrapText="1"/>
    </xf>
    <xf numFmtId="0" fontId="1" fillId="0" borderId="14" xfId="0" applyFont="1" applyBorder="1" applyAlignment="1">
      <alignment horizontal="center" vertical="center" wrapText="1"/>
    </xf>
    <xf numFmtId="164" fontId="1" fillId="0" borderId="14" xfId="0" applyNumberFormat="1" applyFont="1" applyBorder="1" applyAlignment="1">
      <alignment horizontal="center" vertical="center" wrapText="1"/>
    </xf>
    <xf numFmtId="164" fontId="0" fillId="0" borderId="15" xfId="0" applyNumberFormat="1" applyBorder="1" applyAlignment="1">
      <alignment horizontal="center"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0" fillId="0" borderId="19" xfId="0" applyBorder="1" applyAlignment="1">
      <alignment horizontal="center" vertical="center" wrapText="1"/>
    </xf>
    <xf numFmtId="0" fontId="0" fillId="0" borderId="11" xfId="0" applyBorder="1" applyAlignment="1">
      <alignment horizontal="center" vertical="center" wrapText="1"/>
    </xf>
    <xf numFmtId="164" fontId="0" fillId="0" borderId="11" xfId="0" applyNumberFormat="1" applyBorder="1" applyAlignment="1">
      <alignment horizontal="center" vertical="center" wrapText="1"/>
    </xf>
    <xf numFmtId="0" fontId="1" fillId="0" borderId="11" xfId="0" applyFont="1" applyBorder="1" applyAlignment="1">
      <alignment horizontal="center" vertical="center" wrapText="1"/>
    </xf>
    <xf numFmtId="164" fontId="1" fillId="0" borderId="11" xfId="0" applyNumberFormat="1" applyFont="1" applyBorder="1" applyAlignment="1">
      <alignment horizontal="center" vertical="center" wrapText="1"/>
    </xf>
    <xf numFmtId="164" fontId="0" fillId="0" borderId="20" xfId="0" applyNumberFormat="1" applyBorder="1" applyAlignment="1">
      <alignment horizontal="center" vertical="center" wrapText="1"/>
    </xf>
    <xf numFmtId="0" fontId="1" fillId="3" borderId="21" xfId="0" applyFont="1" applyFill="1" applyBorder="1" applyAlignment="1">
      <alignment horizontal="center"/>
    </xf>
    <xf numFmtId="0" fontId="1" fillId="3" borderId="22" xfId="0" applyFont="1" applyFill="1" applyBorder="1" applyAlignment="1">
      <alignment horizontal="center"/>
    </xf>
    <xf numFmtId="0" fontId="1" fillId="3" borderId="23" xfId="0" applyFont="1" applyFill="1" applyBorder="1" applyAlignment="1">
      <alignment horizontal="center"/>
    </xf>
    <xf numFmtId="164" fontId="1" fillId="0" borderId="24" xfId="0" applyNumberFormat="1" applyFont="1" applyBorder="1"/>
    <xf numFmtId="0" fontId="10" fillId="7" borderId="12" xfId="0" applyFont="1" applyFill="1" applyBorder="1" applyAlignment="1">
      <alignment horizontal="center" vertical="center" wrapText="1"/>
    </xf>
    <xf numFmtId="0" fontId="12" fillId="0" borderId="0" xfId="0" applyFont="1"/>
    <xf numFmtId="168" fontId="9" fillId="5" borderId="12" xfId="0" applyNumberFormat="1" applyFont="1" applyFill="1" applyBorder="1" applyAlignment="1">
      <alignment horizontal="center" vertical="center"/>
    </xf>
    <xf numFmtId="0" fontId="1" fillId="0" borderId="0" xfId="0" applyFont="1" applyAlignment="1">
      <alignment horizontal="center"/>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7"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markhch/Downloads/CA-calculator%202025%20(4).xlsx" TargetMode="External"/><Relationship Id="rId2" Type="http://schemas.openxmlformats.org/officeDocument/2006/relationships/externalLinkPath" Target="file:///C:\Users\markhch\Downloads\CA-calculator%202025%20(4).xlsx" TargetMode="External"/><Relationship Id="rId1" Type="http://schemas.openxmlformats.org/officeDocument/2006/relationships/externalLinkPath" Target="/Users/markhch/Downloads/CA-calculator%202025%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ataInput"/>
      <sheetName val="Result"/>
      <sheetName val="Summary"/>
      <sheetName val="IntCalcs"/>
      <sheetName val="Thresholds incomes "/>
      <sheetName val="parameters"/>
      <sheetName val="Param_Calculette"/>
      <sheetName val="database"/>
      <sheetName val="TradInput"/>
      <sheetName val="TradResult"/>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A8AE2-46F8-4055-90DC-191B5DFD9990}">
  <sheetPr>
    <tabColor rgb="FFFFFF00"/>
    <pageSetUpPr fitToPage="1"/>
  </sheetPr>
  <dimension ref="A2:I19"/>
  <sheetViews>
    <sheetView tabSelected="1" zoomScaleNormal="100" workbookViewId="0">
      <selection activeCell="I9" sqref="I9"/>
    </sheetView>
  </sheetViews>
  <sheetFormatPr defaultRowHeight="14.5" x14ac:dyDescent="0.35"/>
  <cols>
    <col min="1" max="1" width="14.81640625" bestFit="1" customWidth="1"/>
    <col min="2" max="2" width="16.7265625" customWidth="1"/>
    <col min="3" max="3" width="34.7265625" customWidth="1"/>
    <col min="4" max="4" width="31.81640625" customWidth="1"/>
    <col min="5" max="5" width="28.1796875" customWidth="1"/>
    <col min="6" max="6" width="30.453125" customWidth="1"/>
    <col min="7" max="8" width="21.453125" customWidth="1"/>
    <col min="9" max="9" width="33.54296875" customWidth="1"/>
  </cols>
  <sheetData>
    <row r="2" spans="1:9" ht="23.5" x14ac:dyDescent="0.55000000000000004">
      <c r="A2" s="42" t="s">
        <v>38</v>
      </c>
      <c r="B2" s="42"/>
      <c r="C2" s="42"/>
    </row>
    <row r="3" spans="1:9" ht="15" thickBot="1" x14ac:dyDescent="0.4"/>
    <row r="4" spans="1:9" ht="64.5" thickBot="1" x14ac:dyDescent="0.4">
      <c r="B4" s="43"/>
      <c r="C4" s="41" t="s">
        <v>39</v>
      </c>
    </row>
    <row r="8" spans="1:9" ht="15" thickBot="1" x14ac:dyDescent="0.4"/>
    <row r="9" spans="1:9" ht="58" x14ac:dyDescent="0.35">
      <c r="A9" s="27" t="s">
        <v>26</v>
      </c>
      <c r="B9" s="28" t="s">
        <v>27</v>
      </c>
      <c r="C9" s="29" t="s">
        <v>28</v>
      </c>
      <c r="D9" s="29" t="s">
        <v>31</v>
      </c>
      <c r="E9" s="29" t="s">
        <v>29</v>
      </c>
      <c r="F9" s="29" t="s">
        <v>32</v>
      </c>
      <c r="G9" s="29" t="s">
        <v>33</v>
      </c>
      <c r="H9" s="29" t="s">
        <v>34</v>
      </c>
      <c r="I9" s="30" t="s">
        <v>35</v>
      </c>
    </row>
    <row r="10" spans="1:9" ht="15" thickBot="1" x14ac:dyDescent="0.4">
      <c r="A10" s="37" t="s">
        <v>0</v>
      </c>
      <c r="B10" s="38" t="s">
        <v>1</v>
      </c>
      <c r="C10" s="38" t="s">
        <v>2</v>
      </c>
      <c r="D10" s="38" t="s">
        <v>3</v>
      </c>
      <c r="E10" s="38" t="s">
        <v>4</v>
      </c>
      <c r="F10" s="38" t="s">
        <v>5</v>
      </c>
      <c r="G10" s="38" t="s">
        <v>6</v>
      </c>
      <c r="H10" s="38" t="s">
        <v>7</v>
      </c>
      <c r="I10" s="39" t="s">
        <v>8</v>
      </c>
    </row>
    <row r="11" spans="1:9" ht="29" x14ac:dyDescent="0.35">
      <c r="A11" s="31">
        <v>1</v>
      </c>
      <c r="B11" s="32" t="s">
        <v>9</v>
      </c>
      <c r="C11" s="32" t="s">
        <v>10</v>
      </c>
      <c r="D11" s="33">
        <f>SUM('Explanatory Sheet'!G4:G9)</f>
        <v>3995.4168752000005</v>
      </c>
      <c r="E11" s="34">
        <f>B4</f>
        <v>0</v>
      </c>
      <c r="F11" s="35">
        <f>D11*E11</f>
        <v>0</v>
      </c>
      <c r="G11" s="34">
        <v>2</v>
      </c>
      <c r="H11" s="34">
        <v>6</v>
      </c>
      <c r="I11" s="36">
        <f>D11*B4*G11*H11</f>
        <v>0</v>
      </c>
    </row>
    <row r="12" spans="1:9" ht="29.5" thickBot="1" x14ac:dyDescent="0.4">
      <c r="A12" s="21">
        <v>2</v>
      </c>
      <c r="B12" s="22" t="s">
        <v>11</v>
      </c>
      <c r="C12" s="22" t="s">
        <v>12</v>
      </c>
      <c r="D12" s="23">
        <f>SUM('Explanatory Sheet'!G15:G20)</f>
        <v>4327.4306336</v>
      </c>
      <c r="E12" s="24">
        <f>B4</f>
        <v>0</v>
      </c>
      <c r="F12" s="25">
        <f>D12*E12</f>
        <v>0</v>
      </c>
      <c r="G12" s="24">
        <v>4</v>
      </c>
      <c r="H12" s="24">
        <f>H11</f>
        <v>6</v>
      </c>
      <c r="I12" s="26">
        <f>D12*B4*G12*H12</f>
        <v>0</v>
      </c>
    </row>
    <row r="13" spans="1:9" ht="15" thickBot="1" x14ac:dyDescent="0.4"/>
    <row r="14" spans="1:9" ht="15" thickBot="1" x14ac:dyDescent="0.4">
      <c r="F14" s="44" t="s">
        <v>30</v>
      </c>
      <c r="G14" s="44"/>
      <c r="H14" s="44"/>
      <c r="I14" s="40">
        <f>SUM(I11:I13)</f>
        <v>0</v>
      </c>
    </row>
    <row r="17" spans="1:1" x14ac:dyDescent="0.35">
      <c r="A17" t="s">
        <v>36</v>
      </c>
    </row>
    <row r="18" spans="1:1" x14ac:dyDescent="0.35">
      <c r="A18" t="s">
        <v>41</v>
      </c>
    </row>
    <row r="19" spans="1:1" x14ac:dyDescent="0.35">
      <c r="A19" t="s">
        <v>40</v>
      </c>
    </row>
  </sheetData>
  <mergeCells count="1">
    <mergeCell ref="F14:H14"/>
  </mergeCells>
  <pageMargins left="0.7" right="0.7" top="0.75" bottom="0.75" header="0.3" footer="0.3"/>
  <pageSetup paperSize="9" scale="56"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2D4F2-1CE8-4E83-AB18-AD43EA771574}">
  <dimension ref="B1:I20"/>
  <sheetViews>
    <sheetView workbookViewId="0">
      <selection activeCell="I15" sqref="I15"/>
    </sheetView>
  </sheetViews>
  <sheetFormatPr defaultRowHeight="14.5" x14ac:dyDescent="0.35"/>
  <cols>
    <col min="7" max="7" width="13.453125" bestFit="1" customWidth="1"/>
    <col min="9" max="9" width="27" customWidth="1"/>
  </cols>
  <sheetData>
    <row r="1" spans="2:9" ht="15.5" x14ac:dyDescent="0.35">
      <c r="B1" s="1" t="s">
        <v>13</v>
      </c>
      <c r="C1" s="2"/>
      <c r="D1" s="2"/>
      <c r="E1" s="18" t="s">
        <v>14</v>
      </c>
      <c r="F1" s="3"/>
      <c r="G1" s="4" t="s">
        <v>15</v>
      </c>
    </row>
    <row r="2" spans="2:9" ht="15.75" customHeight="1" x14ac:dyDescent="0.35">
      <c r="B2" s="13" t="s">
        <v>16</v>
      </c>
      <c r="C2" s="14"/>
      <c r="D2" s="14"/>
      <c r="E2" s="16" t="s">
        <v>17</v>
      </c>
      <c r="F2" s="17"/>
      <c r="G2" s="15">
        <v>2714.73</v>
      </c>
    </row>
    <row r="3" spans="2:9" ht="15.5" x14ac:dyDescent="0.35">
      <c r="B3" s="1" t="s">
        <v>18</v>
      </c>
      <c r="C3" s="2"/>
      <c r="D3" s="2"/>
      <c r="E3" s="2"/>
      <c r="F3" s="3"/>
      <c r="G3" s="4" t="s">
        <v>15</v>
      </c>
    </row>
    <row r="4" spans="2:9" ht="15.5" x14ac:dyDescent="0.35">
      <c r="B4" s="5" t="s">
        <v>13</v>
      </c>
      <c r="C4" s="6"/>
      <c r="D4" s="7">
        <v>0</v>
      </c>
      <c r="E4" s="6"/>
      <c r="F4" s="8"/>
      <c r="G4" s="19">
        <v>2714.73</v>
      </c>
    </row>
    <row r="5" spans="2:9" ht="15.5" x14ac:dyDescent="0.35">
      <c r="B5" s="9" t="s">
        <v>19</v>
      </c>
      <c r="C5" s="10"/>
      <c r="D5" s="10"/>
      <c r="E5" s="10"/>
      <c r="F5" s="8"/>
      <c r="G5" s="20">
        <v>295.5</v>
      </c>
    </row>
    <row r="6" spans="2:9" ht="15.5" x14ac:dyDescent="0.35">
      <c r="B6" s="9" t="s">
        <v>20</v>
      </c>
      <c r="C6" s="10"/>
      <c r="D6" s="11"/>
      <c r="E6" s="10"/>
      <c r="F6" s="8"/>
      <c r="G6" s="20">
        <v>527.05999999999995</v>
      </c>
    </row>
    <row r="7" spans="2:9" ht="16" thickBot="1" x14ac:dyDescent="0.4">
      <c r="B7" s="9" t="s">
        <v>21</v>
      </c>
      <c r="C7" s="10"/>
      <c r="D7" s="11"/>
      <c r="E7" s="10"/>
      <c r="F7" s="8"/>
      <c r="G7" s="20">
        <v>128.76</v>
      </c>
    </row>
    <row r="8" spans="2:9" ht="15.5" x14ac:dyDescent="0.35">
      <c r="B8" s="9" t="s">
        <v>22</v>
      </c>
      <c r="C8" s="10"/>
      <c r="D8" s="10"/>
      <c r="E8" s="10"/>
      <c r="F8" s="8"/>
      <c r="G8" s="20">
        <v>714.89</v>
      </c>
      <c r="I8" s="45" t="s">
        <v>37</v>
      </c>
    </row>
    <row r="9" spans="2:9" ht="15.5" x14ac:dyDescent="0.35">
      <c r="B9" s="9" t="s">
        <v>23</v>
      </c>
      <c r="C9" s="10"/>
      <c r="D9" s="12">
        <v>0.91200000000000003</v>
      </c>
      <c r="E9" s="10" t="s">
        <v>24</v>
      </c>
      <c r="F9" s="8"/>
      <c r="G9" s="20">
        <v>-385.52312480000001</v>
      </c>
      <c r="I9" s="46"/>
    </row>
    <row r="10" spans="2:9" x14ac:dyDescent="0.35">
      <c r="I10" s="46"/>
    </row>
    <row r="11" spans="2:9" x14ac:dyDescent="0.35">
      <c r="I11" s="46"/>
    </row>
    <row r="12" spans="2:9" ht="15.5" x14ac:dyDescent="0.35">
      <c r="B12" s="1" t="s">
        <v>13</v>
      </c>
      <c r="C12" s="2"/>
      <c r="D12" s="2"/>
      <c r="E12" s="18" t="s">
        <v>14</v>
      </c>
      <c r="F12" s="3"/>
      <c r="G12" s="4" t="s">
        <v>15</v>
      </c>
      <c r="I12" s="46"/>
    </row>
    <row r="13" spans="2:9" ht="16" thickBot="1" x14ac:dyDescent="0.4">
      <c r="B13" s="13" t="s">
        <v>16</v>
      </c>
      <c r="C13" s="14"/>
      <c r="D13" s="14"/>
      <c r="E13" s="16" t="s">
        <v>25</v>
      </c>
      <c r="F13" s="17"/>
      <c r="G13" s="15">
        <v>3071.64</v>
      </c>
      <c r="I13" s="47"/>
    </row>
    <row r="14" spans="2:9" ht="15.5" x14ac:dyDescent="0.35">
      <c r="B14" s="1" t="s">
        <v>18</v>
      </c>
      <c r="C14" s="2"/>
      <c r="D14" s="2"/>
      <c r="E14" s="2"/>
      <c r="F14" s="3"/>
      <c r="G14" s="4" t="s">
        <v>15</v>
      </c>
    </row>
    <row r="15" spans="2:9" ht="15.5" x14ac:dyDescent="0.35">
      <c r="B15" s="5" t="s">
        <v>13</v>
      </c>
      <c r="C15" s="6"/>
      <c r="D15" s="7">
        <v>0</v>
      </c>
      <c r="E15" s="6"/>
      <c r="F15" s="8"/>
      <c r="G15" s="19">
        <v>3071.64</v>
      </c>
    </row>
    <row r="16" spans="2:9" ht="15.5" x14ac:dyDescent="0.35">
      <c r="B16" s="9" t="s">
        <v>19</v>
      </c>
      <c r="C16" s="10"/>
      <c r="D16" s="10"/>
      <c r="E16" s="10"/>
      <c r="F16" s="8"/>
      <c r="G16" s="20">
        <v>302.64</v>
      </c>
    </row>
    <row r="17" spans="2:7" ht="15.5" x14ac:dyDescent="0.35">
      <c r="B17" s="9" t="s">
        <v>20</v>
      </c>
      <c r="C17" s="10"/>
      <c r="D17" s="11"/>
      <c r="E17" s="10"/>
      <c r="F17" s="8"/>
      <c r="G17" s="20">
        <v>527.05999999999995</v>
      </c>
    </row>
    <row r="18" spans="2:7" ht="15.5" x14ac:dyDescent="0.35">
      <c r="B18" s="9" t="s">
        <v>21</v>
      </c>
      <c r="C18" s="10"/>
      <c r="D18" s="11"/>
      <c r="E18" s="10"/>
      <c r="F18" s="8"/>
      <c r="G18" s="20">
        <v>128.76</v>
      </c>
    </row>
    <row r="19" spans="2:7" ht="15.5" x14ac:dyDescent="0.35">
      <c r="B19" s="9" t="s">
        <v>22</v>
      </c>
      <c r="C19" s="10"/>
      <c r="D19" s="10"/>
      <c r="E19" s="10"/>
      <c r="F19" s="8"/>
      <c r="G19" s="20">
        <v>714.89</v>
      </c>
    </row>
    <row r="20" spans="2:7" ht="15.5" x14ac:dyDescent="0.35">
      <c r="B20" s="9" t="s">
        <v>23</v>
      </c>
      <c r="C20" s="10"/>
      <c r="D20" s="12">
        <v>0.91200000000000003</v>
      </c>
      <c r="E20" s="10" t="s">
        <v>24</v>
      </c>
      <c r="F20" s="8"/>
      <c r="G20" s="20">
        <v>-417.55936639999982</v>
      </c>
    </row>
  </sheetData>
  <mergeCells count="1">
    <mergeCell ref="I8:I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ationType xmlns="ee2f2c97-4d39-457c-8f3f-799a825aafep">Main</DocumentationType>
    <WFDocumentPreview xmlns="15608141-ad0d-433f-b70f-63c3fc01cab3">
      <Url>https://paperless.euspa.europa.eu/_layouts/15/ESMA.Paperless.Design.v15/images/RSPreview.png</Url>
      <Description xsi:nil="true"/>
    </WFDocumentPreview>
    <WFID xmlns="ee2f2c97-4d39-457c-8f3f-799a825aafed">323988</WFID>
    <StepNumber xmlns="ee2f2c97-4d39-457c-8f3f-799a825aafed">4</StepNumber>
  </documentManagement>
</p:properties>
</file>

<file path=customXml/itemProps1.xml><?xml version="1.0" encoding="utf-8"?>
<ds:datastoreItem xmlns:ds="http://schemas.openxmlformats.org/officeDocument/2006/customXml" ds:itemID="{4604A227-576E-4CFF-9A5D-1FACCB065040}">
  <ds:schemaRefs>
    <ds:schemaRef ds:uri="http://schemas.microsoft.com/sharepoint/v3/contenttype/forms"/>
  </ds:schemaRefs>
</ds:datastoreItem>
</file>

<file path=customXml/itemProps2.xml><?xml version="1.0" encoding="utf-8"?>
<ds:datastoreItem xmlns:ds="http://schemas.openxmlformats.org/officeDocument/2006/customXml" ds:itemID="{AF0BBC1C-3B28-4603-A93C-B2710203AB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f2c97-4d39-457c-8f3f-799a825aafed"/>
    <ds:schemaRef ds:uri="ee2f2c97-4d39-457c-8f3f-799a825aafep"/>
    <ds:schemaRef ds:uri="15608141-ad0d-433f-b70f-63c3fc01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F024D8-6C2B-4794-B485-F20C9B9E81E9}">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379916a1-28ee-4084-a9c5-2fe8b0959841"/>
    <ds:schemaRef ds:uri="http://www.w3.org/XML/1998/namespace"/>
    <ds:schemaRef ds:uri="ee2f2c97-4d39-457c-8f3f-799a825aafep"/>
    <ds:schemaRef ds:uri="15608141-ad0d-433f-b70f-63c3fc01cab3"/>
    <ds:schemaRef ds:uri="ee2f2c97-4d39-457c-8f3f-799a825aaf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Offer Template</vt:lpstr>
      <vt:lpstr>Explanatory Sheet</vt:lpstr>
      <vt:lpstr>fullTimeN</vt:lpstr>
    </vt:vector>
  </TitlesOfParts>
  <Manager/>
  <Company>EUSPA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MARKHEISER Christian</dc:creator>
  <cp:keywords/>
  <dc:description/>
  <cp:lastModifiedBy>PAPADOPOULOU Despoina</cp:lastModifiedBy>
  <cp:revision/>
  <cp:lastPrinted>2026-06-22T12:02:48Z</cp:lastPrinted>
  <dcterms:created xsi:type="dcterms:W3CDTF">2026-05-12T06:48:48Z</dcterms:created>
  <dcterms:modified xsi:type="dcterms:W3CDTF">2026-07-01T20:09:17Z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ies>
</file>